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Нп и фэ" sheetId="1" r:id="rId1"/>
    <sheet name="к и п-п у" sheetId="2" r:id="rId2"/>
    <sheet name="Оснащ ООО" sheetId="3" r:id="rId3"/>
    <sheet name="Сводная мониторинг" sheetId="4" r:id="rId4"/>
    <sheet name="Проблемы" sheetId="5" r:id="rId5"/>
    <sheet name="Опыт" sheetId="6" r:id="rId6"/>
  </sheets>
  <definedNames/>
  <calcPr fullCalcOnLoad="1"/>
</workbook>
</file>

<file path=xl/sharedStrings.xml><?xml version="1.0" encoding="utf-8"?>
<sst xmlns="http://schemas.openxmlformats.org/spreadsheetml/2006/main" count="900" uniqueCount="397">
  <si>
    <t>Критерий</t>
  </si>
  <si>
    <t>Максимально возможное количество баллов</t>
  </si>
  <si>
    <t>Количество баллов</t>
  </si>
  <si>
    <t>1.</t>
  </si>
  <si>
    <t>Нормативно-правовое и финансово-экономическое обеспечение введения ФГООС ОО (институциональный уровень)</t>
  </si>
  <si>
    <t>2.</t>
  </si>
  <si>
    <t>Кадровое и психолого-педагогическое обеспечение введения ФГОС ООО</t>
  </si>
  <si>
    <t>3.</t>
  </si>
  <si>
    <t>Материально-техническое, информационно-методическое обеспечение введения ФГОС ООО</t>
  </si>
  <si>
    <t>№п./п.</t>
  </si>
  <si>
    <t>Наименование образовательного учреждения</t>
  </si>
  <si>
    <t>ВНИМАНИЕ!!! Оценка каждого показателя осуществляется следующим образом: 1 балл – наличие показателя, что подтверждается необходимыми документами; 0 баллов – отсутствие показателя.</t>
  </si>
  <si>
    <t>Показатели</t>
  </si>
  <si>
    <t xml:space="preserve">Критериальная оценка </t>
  </si>
  <si>
    <t>Максимальное количество баллов – 4</t>
  </si>
  <si>
    <t>Информационная справка по результатам анкетирования (1 раз в год); отражение результатов анкетирования в пояснительной записке к учебному пану, плану внеурочной деятельности</t>
  </si>
  <si>
    <t>Максимальное количество баллов – 12</t>
  </si>
  <si>
    <t>1.1. Наличие в Уставе общеобразовательного учреждения (далее – ОУ) изменений и дополнений в с учетом требований ФГОС ООО</t>
  </si>
  <si>
    <t>1.2. Наличие приказа по ОУ об утверждении основной образовательной программы основного общего образования общеобразовательного учреждения</t>
  </si>
  <si>
    <t>1.3. Наличие приказа по ОУ об утверждении публичного отчета (доклада) общеобразовательного учреждения</t>
  </si>
  <si>
    <t>1.4. Наличие Положения(-ий) о формах самоуправления общеобразовательного учреждения, обеспечивающих государственно-общественный характер управления разработкой и реализацией основной образовательной программы основного общего образования общеобразовательного учреждения</t>
  </si>
  <si>
    <t>1.5. Наличие Положения(-ий) о текущем контроле успеваемости и промежуточной аттестации обучающихся ОУ</t>
  </si>
  <si>
    <t>1.6. Наличие Положения о системе внутреннего мониторинга качества образования ОУ</t>
  </si>
  <si>
    <t>1.7. Наличие Положения о порядке приема, перевода и отчисления обучающихся ОУ</t>
  </si>
  <si>
    <t>1.8. Наличие Положения о порядке ознакомления родителей (законных представителей) с ходом и содержанием образовательного процесса и оценками успеваемости обучающихся</t>
  </si>
  <si>
    <t>1.9. Наличие Положения о порядке разработки, утверждения и реализации персонифицированных программ повышения квалификации педагогических работников ОУ</t>
  </si>
  <si>
    <t>1.10. Наличие приказа, утверждающего сетевой график (дорожную карту) по формированию необходимой системы условий реализации в общеобразовательном учреждении основной образовательной программы основного общего образования</t>
  </si>
  <si>
    <t>1.11. Наличие должностных инструкций работников ОУ, обеспечивающих введение ФГОС ООО, разработанных в соответствие с приказом Минсоцздравразвития России от 26.08.2010г. № 761н</t>
  </si>
  <si>
    <t>1.12. Наличие в локальном (-ых) актах общеобразовательного учреждения о стимулирующих выплатах критериев и показателей результативности и качества, разработанных в соответствии с требованиями ФГОС ООО к результатам освоения основной образовательной программы основного общего образования</t>
  </si>
  <si>
    <t>Устав общеобразовательного учреждения с внесёнными дополнениями и изменениями, отражающими специфику содержания и организации образовательного процесса в средней школе в соответствии с требованиями ФГОС основного образования, заверенный в установленном законодательством порядке</t>
  </si>
  <si>
    <t>Приказ по ОУ об утверждении основной образовательной программы основного общего образования общеобразовательного учреждения</t>
  </si>
  <si>
    <t>Публичный отчет (доклад) общеобразовательного учреждения (размещенный на официальном сайте), содержащий информацию об основной образовательной программе основного общего образования</t>
  </si>
  <si>
    <t>Положение(-я): о Педагогическом совете ОУ, о Совете ОУ(или Попечительском совете ОУ, Управляющем совете ОУ и т.п.)</t>
  </si>
  <si>
    <t>Положение(-ия) о текущем контроле успеваемости и промежуточной аттестации обучающихся ОУ</t>
  </si>
  <si>
    <t>Положение о системе внутреннего мониторинга качества образования ОУ</t>
  </si>
  <si>
    <t>Положение о порядке приема, перевода и отчисления обучающихся ОУ</t>
  </si>
  <si>
    <t>Положение о порядке ознакомления родителей (законных представителей) с ходом и содержанием образовательного процесса и оценками успеваемости обучающихся ОУ</t>
  </si>
  <si>
    <t>Положение о порядке разработки, утверждения и реализации персонифицированных программ повышения квалификации педагогических работников ОУ</t>
  </si>
  <si>
    <t>Приказ об утверждении сетевого графика (дорожной карты) по формированию необходимой системы условий реализации в общеобразовательном учреждении основной образовательной программы основного общего образования</t>
  </si>
  <si>
    <t>Должностные инструкции работников ОУ, обеспечивающих введение ФГОС ООО (разработанные в соответствии с приказом Минсоцздравразвития России от 26.08.2010г. № 761н)</t>
  </si>
  <si>
    <t>Положение о стимулирующих выплатах общеобразовательного учреждения, включающее критерии и показатели результативности и качества в соответствии с требованиями ФГОС ООО к результатам освоения основной образовательной программы основного общего образования.</t>
  </si>
  <si>
    <t>Нормативно-правовое и финансово-экономическое обеспечение введения ФГОС ООО (институциональ-ный уровень):</t>
  </si>
  <si>
    <t>Документационное обеспечение</t>
  </si>
  <si>
    <t>2.1. Обеспеченность общеобразовательного учреждения педагогическими и иными работниками с уровнем квалификации, соответствующим требованиям ФГОС ООО к кадровым условиям реализации основной образовательной программы основного общего образования</t>
  </si>
  <si>
    <t xml:space="preserve">2.2. Обеспеченность общеобразовательного учреждения педагогическими работниками, прошедшими в соответствии с требованиями ФГОС ООО курсы повышения квалификации </t>
  </si>
  <si>
    <t>2.3. Наличие разработанной в общеобразовательном учреждении модели психолого-педагогического сопровождения участников образовательного процесса на старшей ступени общего образования, обеспечивающей реализацию психолого-педагогических условий ФГОС ООО</t>
  </si>
  <si>
    <t>2.4. Наличие результатов анкетирования изучения образовательных потребностей и интересов обучающихся ОУ и запросов родителей по содержанию части учебного плана, формируемой участниками образовательного процесса, а также плана внеурочной деятельности</t>
  </si>
  <si>
    <t xml:space="preserve">Приказы «О присвоении квалификационной категории педагогическим работникам учреждений образования Челябинской области», о результатах аттестации  педагогических работников на соответствие занимаемой должности  </t>
  </si>
  <si>
    <t xml:space="preserve">Документы о повышении квалификации педагогических работников, обеспечивающих введение ФГОС ООО, в объеме не менее 108 часов </t>
  </si>
  <si>
    <t xml:space="preserve">Разработанная в общеобразовательном учреждении модель психолого-педагогического сопровождения участников образовательного процесса на старшей ступени общего образования, обеспечивающей реализацию психолого-педагогических условий ФГОС ООО </t>
  </si>
  <si>
    <t>Кадровое и психолого-педагогическое обеспечение введения ФГОС ООО:</t>
  </si>
  <si>
    <t>Критериальная оценка сформированности</t>
  </si>
  <si>
    <t>КАБИНЕТ БИОЛОГИИ</t>
  </si>
  <si>
    <t>Максимальное количество баллов=6</t>
  </si>
  <si>
    <t>1.1 Рабочее место педагога</t>
  </si>
  <si>
    <t>Стол письменный (учительский)</t>
  </si>
  <si>
    <t>Стул (учительский)</t>
  </si>
  <si>
    <t>1.2 Рабочее место обучающегося</t>
  </si>
  <si>
    <t>II. Учебно-методическое и информационное обеспечение</t>
  </si>
  <si>
    <t>Максимальное количество баллов=26</t>
  </si>
  <si>
    <t>2.1 Программно-методическое обеспечение</t>
  </si>
  <si>
    <t>Федеральные государственные образовательные стандарты основного общего образования</t>
  </si>
  <si>
    <t>Примерная основная образовательная программа основного общего образования образовательного учреждения</t>
  </si>
  <si>
    <t>Примерные программы по учебным предметам. Биологии 5-9 классы</t>
  </si>
  <si>
    <t>2.2 Инновационные средства обучения:</t>
  </si>
  <si>
    <t xml:space="preserve">    2.2.1  Специализированный программно-аппаратный комплекс  педагога (СПАК педагога)</t>
  </si>
  <si>
    <t>а) персональный или мобильный компьютер (ноутбук) с предустановленным программным обеспечением</t>
  </si>
  <si>
    <t>б) интерактивная доска проекционным оборудованием /мультимедиа проектор + экран (на штативе или настенный)</t>
  </si>
  <si>
    <t>в) печатное, копировальное, сканирующее устройство (отдельные элементы или в виде многофункционального устройства)</t>
  </si>
  <si>
    <t xml:space="preserve">г) СПАК обеспечивает: </t>
  </si>
  <si>
    <t xml:space="preserve">    2.2.2 Специализированный программно-аппаратный комплекс  обучающегося (СПАК обучающегося):</t>
  </si>
  <si>
    <t>б) СПАК обеспечивает</t>
  </si>
  <si>
    <t>2.2.3 Электронные информационно-образовательные ресурсы</t>
  </si>
  <si>
    <t>Комплект электронных приложений, как составляющая часть учебника по биологии (5-9 кл)</t>
  </si>
  <si>
    <t>Справочно-энциклопедическая литература на электронных носителях, обеспечивающая освоение программы по биологии</t>
  </si>
  <si>
    <t>2.3 Традиционные средства обучения (в количестве, необходимом для организации индивидуальной и групповой работы)</t>
  </si>
  <si>
    <t>Комплекты традиционного учебного оборудования, обеспечивающие освоение программы по биологии</t>
  </si>
  <si>
    <t>Комплект дидактических материалов (учебные пособия, рабочие тетради, макеты и др.) по всем разделам программы по биологии</t>
  </si>
  <si>
    <t>Комплект демонстрационных и раздаточных материалов по всем разделам программы по биологии</t>
  </si>
  <si>
    <t>Комплект учебно-методической литературы по биологии в соответствии с учебно-методическим комплексом</t>
  </si>
  <si>
    <t>КАБИНЕТ ГЕОГРАФИИ</t>
  </si>
  <si>
    <t>Максимальное количество баллов=5</t>
  </si>
  <si>
    <t>Примерные программы по учебным предметам. География 5-9 классы</t>
  </si>
  <si>
    <t>Комплект электронных приложений, как составляющая часть учебника по географии (5-9 кл)</t>
  </si>
  <si>
    <t>Справочно-энциклопедическая литература на электронных носителях, обеспечивающая освоение программы по географии</t>
  </si>
  <si>
    <t>Комплекты традиционного учебного оборудования, обеспечивающие освоение программы по географии</t>
  </si>
  <si>
    <t>Комплект дидактических материалов (учебные пособия, рабочие тетради, макеты и др.) по всем разделам программы по географии</t>
  </si>
  <si>
    <t>Комплект демонстрационных и раздаточных материалов по всем разделам программы по географии</t>
  </si>
  <si>
    <t>Комплект учебно-методической литературы по географии в соответствии с учебно-методическим комплексом</t>
  </si>
  <si>
    <t>КАБИНЕТ ХИМИЯ</t>
  </si>
  <si>
    <t>Максимальное количество баллов=8</t>
  </si>
  <si>
    <t>Примерные программы по учебным предметам. Химия 8-9 классы</t>
  </si>
  <si>
    <t>Комплект электронных приложений, как составляющая часть учебника по химии (8-9 кл)</t>
  </si>
  <si>
    <t>Справочно-энциклопедическая литература на электронных носителях, обеспечивающая освоение программы по химии</t>
  </si>
  <si>
    <t>2.3 Традиционные  средства обучения (в количестве, необходимом для организации индивидуальной и групповой работ)</t>
  </si>
  <si>
    <t>Комплекты традиционного учебного оборудования, обеспечивающие освоение программы по химии</t>
  </si>
  <si>
    <t>Комплект дидактических материалов (учебные пособия, рабочие тетради, макеты и др.) по всем разделам программы по химии</t>
  </si>
  <si>
    <t>Комплект демонстрационных и раздаточных материалов по всем разделам программы по химии</t>
  </si>
  <si>
    <t>Комплект учебно-методической литературы по химии в соответствии с учебно-методическим комплексом</t>
  </si>
  <si>
    <t>КАБИНЕТ ФИЗИКИ</t>
  </si>
  <si>
    <t>Максимальное количество баллов=7</t>
  </si>
  <si>
    <t>Примерные программы по учебным предметам. Физика 7-9 классы</t>
  </si>
  <si>
    <t>Комплект электронных приложений, как составляющая часть учебника по физике (7-9 кл)</t>
  </si>
  <si>
    <t>Справочно-энциклопедическая литература на электронных носителях, обеспечивающая освоение программы по физике</t>
  </si>
  <si>
    <t>2.3 Традиционные  средства обучения (в количестве, необходимом для организации индивидуальной и групповой работы)</t>
  </si>
  <si>
    <t>Комплекты традиционного учебного оборудования, обеспечивающие освоение программы по физике</t>
  </si>
  <si>
    <t>Комплект дидактических материалов (учебные пособия, рабочие тетради, макеты и др.) по всем разделам программы по физике</t>
  </si>
  <si>
    <t>Комплект демонстрационных и раздаточных материалов по всем разделам программы по физике</t>
  </si>
  <si>
    <t>Комплект учебно-методической литературы по физике в соответствии с учебно-методическим комплексом</t>
  </si>
  <si>
    <t>КАБИНЕТ РУССКОГО ЯЗЫКА И ЛИТЕРАТУРЫ</t>
  </si>
  <si>
    <t>Максимальное количество баллов=33</t>
  </si>
  <si>
    <t>Примерные программы по учебным предметам. Русский язык 5-9 классы</t>
  </si>
  <si>
    <t>Примерные программы по учебным предметам. Литература 5-9 классы</t>
  </si>
  <si>
    <t>Комплект электронных приложений, как составляющая часть учебника по русскому языку (5-9 кл).</t>
  </si>
  <si>
    <t xml:space="preserve">Комплект электронных приложений, как составляющая часть учебника по литературе (5-9) кл </t>
  </si>
  <si>
    <t>Справочно-энциклопедическая литература на электронных носителях, обеспечивающая освоение программы по русскому языку</t>
  </si>
  <si>
    <t>Справочно-энциклопедическая литература на электронных носителях, обеспечивающая освоение программы по литературе</t>
  </si>
  <si>
    <t>Комплект словарей (не менее 10 наименований)</t>
  </si>
  <si>
    <t>Комплект дидактических материалов (хрестоматии, учебные пособия, рабочие тетради) по всем разделам программы по русскому языку</t>
  </si>
  <si>
    <t>Комплект демонстрационных и раздаточных материалов по всем разделам программы по русскому языку</t>
  </si>
  <si>
    <t>Комплект дидактических материалов (хрестоматии, учебные пособия, рабочие тетради) по всем разделам программы по литературе</t>
  </si>
  <si>
    <t>Комплект демонстрационных и раздаточных материалов по всем разделам программы по литературе</t>
  </si>
  <si>
    <t>Комплект учебно-методической литературы по русскому языку в соответствии с учебно-методическим комплексом</t>
  </si>
  <si>
    <t>Комплект учебно-методической литературы по литературе в соответствии с учебно-методическим комплексом</t>
  </si>
  <si>
    <t>КАБИНЕТ ИНОСТРАННОГО ЯЗЫКА</t>
  </si>
  <si>
    <t>Примерные программы по учебным предметам. Иностранный язык 5-9 классы</t>
  </si>
  <si>
    <t>Комплект электронных приложений, как составляющая часть учебника по  Иностранный язык (5-9 кл)</t>
  </si>
  <si>
    <t>Справочно-энциклопедическая литература на электронных носителях, обеспечивающая освоение программы по  иностранному языку</t>
  </si>
  <si>
    <t>Комплекты традиционного учебного оборудования, обеспечивающие освоение программы по иностранному языку</t>
  </si>
  <si>
    <t>Комплект дидактических материалов (учебные пособия, рабочие тетради, макеты и др.) по всем разделам программы по иностранному языку</t>
  </si>
  <si>
    <t>Комплект демонстрационных и раздаточных материалов по всем разделам программы по иностранному языку</t>
  </si>
  <si>
    <t>Комплект учебно-методической литературы по  иностранному языку в соответствии с учебно-методическим комплексом</t>
  </si>
  <si>
    <t>КАБИНЕТ ИСТОРИИ</t>
  </si>
  <si>
    <t>Максимальное количество баллов = 42</t>
  </si>
  <si>
    <t>Примерные программы по учебным предметам. История 5-9 классы</t>
  </si>
  <si>
    <t>Примерные программы по учебным предметам. Обществознание. 5-9 классы</t>
  </si>
  <si>
    <t>Примерные программы по учебным предметам. Основы духовно-нравственной культуры народов России. 5 класс</t>
  </si>
  <si>
    <t>Комплект электронных приложений, как составляющая часть учебника по истории (5-9 кл)</t>
  </si>
  <si>
    <t>Справочно-энциклопедическая литература на электронных носителях, обеспечивающая освоение программы по истории</t>
  </si>
  <si>
    <t>Комплект электронных приложений, как составляющая часть учебника по обществознанию (5-9 кл)</t>
  </si>
  <si>
    <t>Справочно-энциклопедическая литература на электронных носителях, обеспечивающая освоение программы по обществознанию</t>
  </si>
  <si>
    <t>Комплект электронных приложений, как составляющая часть учебника по основам духовно-нравственной культуры народов России (5 кл)</t>
  </si>
  <si>
    <t>Справочно-энциклопедическая литература на электронных носителях, обеспечивающая освоение программы по основам духовно-нравственной культуры народов России</t>
  </si>
  <si>
    <t>Комплекты традиционного учебного оборудования, обеспечивающие освоение программы по истории</t>
  </si>
  <si>
    <t>Комплект дидактических материалов (учебные пособия, рабочие тетради, макеты и др.) по всем разделам программы по истории</t>
  </si>
  <si>
    <t>Комплект демонстрационных и раздаточных материалов по всем разделам программы по истории</t>
  </si>
  <si>
    <t>Комплект учебно-методической литературы по истории в соответствии с учебно-методическим комплексом</t>
  </si>
  <si>
    <t>Комплекты традиционного учебного оборудования, обеспечивающие освоение программы по обществознанию</t>
  </si>
  <si>
    <t>Комплект дидактических материалов (учебные пособия, рабочие тетради, макеты и др.) по всем разделам программы по обществознанию</t>
  </si>
  <si>
    <t>Комплект демонстрационных и раздаточных материалов по всем разделам программы по обществознанию</t>
  </si>
  <si>
    <t>Комплект учебно-методической литературы по обществознанию в соответствии с учебно-методическим комплексом</t>
  </si>
  <si>
    <t>Комплекты традиционного учебного оборудования, обеспечивающие освоение программы по основам духовно-нравственной культуры народов России</t>
  </si>
  <si>
    <t>Комплект дидактических материалов (учебные пособия, рабочие тетради, макеты и др.) по всем разделам программы по основам духовно-нравственной культуры народов России</t>
  </si>
  <si>
    <t>Комплект демонстрационных и раздаточных материалов по всем разделам программы по основам духовно-нравственной культуры народов России</t>
  </si>
  <si>
    <t>Комплект учебно-методической литературы по основам духовно-нравственной культуры народов России  в соответствии с учебно-методическим комплексом</t>
  </si>
  <si>
    <t>КАБИНЕТ МАТЕМАТИКИ</t>
  </si>
  <si>
    <t>Максимальное количество баллов=42</t>
  </si>
  <si>
    <t>Примерные программы по учебным предметам. Математика 5-6 классы</t>
  </si>
  <si>
    <t>Примерные программы по учебным предметам. Алгебра 7-9 классы</t>
  </si>
  <si>
    <t>Примерные программы по учебным предметам. Геометрия 7-9 классы</t>
  </si>
  <si>
    <t>Комплект электронных приложений, как составляющая часть учебника по математике (5-6 кл)</t>
  </si>
  <si>
    <t>Справочно-энциклопедическая литература на электронных носителях, обеспечивающая освоение программы по математике</t>
  </si>
  <si>
    <t>Комплект электронных приложений, как составляющая часть учебника по алгебре (7-9 кл)</t>
  </si>
  <si>
    <t>Справочно-энциклопедическая литература на электронных носителях, обеспечивающая освоение программы по алгебре</t>
  </si>
  <si>
    <t>Комплект электронных приложений, как составляющая часть учебника по геометрии (7-9 кл)</t>
  </si>
  <si>
    <t>Справочно-энциклопедическая литература на электронных носителях, обеспечивающая освоение программы по геометрии</t>
  </si>
  <si>
    <t>Комплекты традиционного учебного оборудования, обеспечивающие освоение программы по математике</t>
  </si>
  <si>
    <t>Комплект дидактических материалов (учебные пособия, рабочие тетради, макеты и др.) по всем разделам программы по математике</t>
  </si>
  <si>
    <t>Комплект демонстрационных и раздаточных материалов по всем разделам программы по математике</t>
  </si>
  <si>
    <t>Комплект учебно-методической литературы по математике в соответствии с учебно-методическим комплексом</t>
  </si>
  <si>
    <t>Комплекты традиционного учебного оборудования, обеспечивающие освоение программы по алгебре</t>
  </si>
  <si>
    <t>Комплект дидактических материалов (учебные пособия, рабочие тетради, макеты и др.) по всем разделам программы по алгебре</t>
  </si>
  <si>
    <t>Комплект демонстрационных и раздаточных материалов по всем разделам программы по алгебре</t>
  </si>
  <si>
    <t>Комплект учебно-методической литературы по алгебре в соответствии с учебно-методическим комплексом</t>
  </si>
  <si>
    <t>Комплекты традиционного учебного оборудования, обеспечивающие освоение программы по геометрии</t>
  </si>
  <si>
    <t>Комплект дидактических материалов (учебные пособия, рабочие тетради, макеты и др.) по всем разделам программы по геометрии</t>
  </si>
  <si>
    <t>Комплект демонстрационных и раздаточных материалов по всем разделам программы по геометрии</t>
  </si>
  <si>
    <t>Комплект учебно-методической литературы по геометрии в соответствии с учебно-методическим комплексом</t>
  </si>
  <si>
    <t xml:space="preserve">КАБИНЕТ ИНФОРМАТИКИ </t>
  </si>
  <si>
    <t>Стол (учительский)</t>
  </si>
  <si>
    <t>1.2 Рабочее место обучающегося (в соответствии с пп.IX, XI СанПиН 2.2.2/2.4.1340-03)</t>
  </si>
  <si>
    <t>Максимальное количество баллов=38</t>
  </si>
  <si>
    <t>Примерные программы по учебным предметам. Информатика и ИКТ. 7-9 классы</t>
  </si>
  <si>
    <t>а) Персональный или мобильный компьютер (ноутбук) с предустановленным программным обеспечением</t>
  </si>
  <si>
    <t>б) Интерактивная доска</t>
  </si>
  <si>
    <t>в) Печатное, копировальное, сканирующие устройства (отдельные элементы или в виде многофункционального устройства)</t>
  </si>
  <si>
    <t xml:space="preserve">г) Экран (на штативе или настенный) </t>
  </si>
  <si>
    <t>д) Мультимедиа проектор</t>
  </si>
  <si>
    <t>е) Цифровой фотоаппарат</t>
  </si>
  <si>
    <t>ж) Цифровая видеокамера</t>
  </si>
  <si>
    <t>з) Web-камера</t>
  </si>
  <si>
    <t>и) Устройства вывода/ вывода звуковой информации – микрофон, колонки и наушники</t>
  </si>
  <si>
    <t>к) Устройства для создания музыкальной информации (музыкальные клавиатуры)</t>
  </si>
  <si>
    <t>л) СПАК обеспечивает :</t>
  </si>
  <si>
    <t>б) Устройства ввода/вывода звуковой информации – микрофон, наушники</t>
  </si>
  <si>
    <t>в) СПАК обеспечивает</t>
  </si>
  <si>
    <t>Комплект электронных приложений, как составляющая часть учебника по информатике и ИКТ (7-9 кл).</t>
  </si>
  <si>
    <t>Справочно-энциклопедическая литература на электронных носителях, обеспечивающая освоение программы по информатике и ИКТ</t>
  </si>
  <si>
    <t>Программа-переводчик, многоязычный электронный словарь.</t>
  </si>
  <si>
    <t>Система программирования.</t>
  </si>
  <si>
    <t>Клавиатурный тренажер.</t>
  </si>
  <si>
    <t>Коллекции цифровых образовательных ресурсов по различным учебным предметам</t>
  </si>
  <si>
    <t>Комплекты традиционного учебного оборудования, обеспечивающие освоение программы по ИКТ</t>
  </si>
  <si>
    <t>Комплект дидактических материалов (учебные пособия, рабочие тетради) по всем разделам программы по информатике и ИКТ</t>
  </si>
  <si>
    <t>Комплект демонстрационных и раздаточных материалов по всем разделам программы по информатике и ИКТ</t>
  </si>
  <si>
    <t>Комплект учебно-методической литературы по ИКТ в соответствии с учебно-методическим комплексом</t>
  </si>
  <si>
    <t>КАБИНЕТ МУЗЫКИ</t>
  </si>
  <si>
    <t>Примерные программы по учебным предметам. Музыка 5-7 классы</t>
  </si>
  <si>
    <t>Комплекты традиционного учебного оборудования, обеспечивающие освоение программы по музыке</t>
  </si>
  <si>
    <t>Комплект дидактических материалов (учебные пособия, рабочие тетради и др.) по всем разделам программы по музыке</t>
  </si>
  <si>
    <t>Комплект демонстрационных и раздаточных материалов по всем разделам программы по музыке</t>
  </si>
  <si>
    <t>Комплект учебно-методической литературы по музыке в соответствии с учебно-методическим комплексом</t>
  </si>
  <si>
    <t>КАБИНЕТ ИЗОБРАЗИТЕЛЬНОГО ИСКУССТВА</t>
  </si>
  <si>
    <t>Примерные программы по учебным предметам. Изобразительное искусство 5-9 классы</t>
  </si>
  <si>
    <t>Комплект электронных приложений, как составляющая часть учебника по  изобразительному искусству (5-7 кл)</t>
  </si>
  <si>
    <t>Справочно-энциклопедическая литература на электронных носителях, обеспечивающая освоение программы по изобразительному искусству</t>
  </si>
  <si>
    <t>Комплекты традиционного учебного оборудования, обеспечивающие освоение программы по изобразительному искусству</t>
  </si>
  <si>
    <t>Комплект дидактических материалов (учебные пособия, муляжи, макеты и др.) по всем разделам программы по изобразительному искусству</t>
  </si>
  <si>
    <t>Комплект демонстрационных и раздаточных материалов по всем разделам программы по изобразительному искусству</t>
  </si>
  <si>
    <t>Комплект учебно-методической литературы по изобразительному искусству  в соответствии с учебно-методическим комплексом</t>
  </si>
  <si>
    <t>КАБИНЕТ ТЕХНОЛОГИИ</t>
  </si>
  <si>
    <t>Максимальное количество баллов = 7</t>
  </si>
  <si>
    <t>Максимальное количество баллов=32</t>
  </si>
  <si>
    <t>Примерные программы по учебным предметам. Технология 5-8 классы (девочки)</t>
  </si>
  <si>
    <t>Примерные программы по учебным предметам. Технология 5-8 классы (мальчики)</t>
  </si>
  <si>
    <t>Комплекты традиционного учебного оборудования, обеспечивающие освоение программы по технологии (девочки)</t>
  </si>
  <si>
    <t>Комплект дидактических материалов (учебные пособия, рабочие тетради, макеты и др.) по всем разделам программы по технологии (девочки)</t>
  </si>
  <si>
    <t>Комплект демонстрационных и раздаточных материалов по всем разделам программы по технологии (девочки)</t>
  </si>
  <si>
    <t>Комплект учебно-методической литературы по технологии (девочки) в соответствии с учебно-методическим комплексом</t>
  </si>
  <si>
    <t>Комплекты традиционного учебного оборудования, обеспечивающие освоение программы по технологии (мальчики)</t>
  </si>
  <si>
    <t>Комплект дидактических материалов (учебные пособия, рабочие тетради, макеты и др.) по всем разделам программы по технологии (мальчики)</t>
  </si>
  <si>
    <t>Комплект демонстрационных и раздаточных материалов по всем разделам программы по технологии (мальчики)</t>
  </si>
  <si>
    <t>Комплект учебно-методической литературы по технологии (мальчики) в соответствии с учебно-методическим комплексом</t>
  </si>
  <si>
    <t>КАБИНЕТ ОСНОВ БЕЗОПАСНОСТИ ЖИЗНЕДЕЯТЕЛЬНОСТИ</t>
  </si>
  <si>
    <t>Примерные программы по учебным предметам. Основы безопасности и жизнедеятельности 5-9 классы</t>
  </si>
  <si>
    <t>Комплект электронных приложений, как составляющая часть учебника по ОБЖ (5-9 кл)</t>
  </si>
  <si>
    <t>Справочно-энциклопедическая литература на электронных носителях, обеспечивающая освоение программы по ОБЖ</t>
  </si>
  <si>
    <t>Комплекты традиционного учебного оборудования, обеспечивающие освоение программы по ОБЖ</t>
  </si>
  <si>
    <t>Комплект дидактических материалов (учебные пособия, рабочие тетради, макеты и др.) по всем разделам программы по ОБЖ</t>
  </si>
  <si>
    <t>Комплект демонстрационных и раздаточных материалов по всем разделам программы по ОБЖ</t>
  </si>
  <si>
    <t>Комплект учебно-методической литературы по ОБЖ в соответствии с учебно-методическим комплексом</t>
  </si>
  <si>
    <t>СПОРТИВНЫЙ ЗАЛ</t>
  </si>
  <si>
    <t>Максимальное количество баллов=2</t>
  </si>
  <si>
    <t>Максимальное количество баллов=18</t>
  </si>
  <si>
    <t>Примерные программы по учебным предметам. Физическая культура 5-9 классы</t>
  </si>
  <si>
    <t>2.2.2 Электронные информационно-образовательные ресурсы</t>
  </si>
  <si>
    <t>Комплект электронных приложений, как составляющая часть учебника по физической культуре (5-9 кл)</t>
  </si>
  <si>
    <t>Справочно-энциклопедическая литература на электронных носителях, обеспечивающая освоение программы по физической культуре</t>
  </si>
  <si>
    <t>2.3 Традиционные средства обучения (в количестве, необходимом для организации индивидуальной, групповой и коллективной работы)</t>
  </si>
  <si>
    <t>Комплекты традиционного учебного оборудования, обеспечивающие освоение программы по физической культуре</t>
  </si>
  <si>
    <t>Комплект дидактических материалов (учебные пособия и др.) по всем разделам программы по физической культуре</t>
  </si>
  <si>
    <t>Комплект демонстрационных и раздаточных материалов по всем разделам программы по физической культуре</t>
  </si>
  <si>
    <t>Комплект учебно-методической литературы по физической культуре в соответствии с учебно-методическим комплексом</t>
  </si>
  <si>
    <t>1.Печатные и электронные информационно-образовательные ресурсы по всем предметам учебного плана:</t>
  </si>
  <si>
    <t>Максимальное количество баллов - 10</t>
  </si>
  <si>
    <t>1.1.Комплекты учебников, включенных в федеральный перечень учебников, рекомендованных к использованию в образовательном процессе в соответствии с утвержденным в общеобразовательном учреждении учебно-методическим комплексом</t>
  </si>
  <si>
    <t>1.2.Учебно-методическая литература в соответствии с утвержденным в общеобразовательном учреждении учебно-методическим комплексом</t>
  </si>
  <si>
    <t>Комплект учебно-методической литературы:</t>
  </si>
  <si>
    <t>Максимальное количество баллов - 9</t>
  </si>
  <si>
    <t>2.1. художественная литература (по 2 экземпляра не менее 5 наименований каждого жанра)</t>
  </si>
  <si>
    <t>2.2. справочная литература (1 экземпляр/комплект по каждой отрасли знаний)</t>
  </si>
  <si>
    <t>2.3.периодическая литература (не менее 5 экземпляров по каждому наименованию)</t>
  </si>
  <si>
    <t>СПАК библиотекаря</t>
  </si>
  <si>
    <t>Персональный или мобильный компьютер (ноутбук) с предустановленным программным обеспечением</t>
  </si>
  <si>
    <t>Печатное, копировальное, сканирующие устройства (отдельные элементы или в виде многофункционального устройства)</t>
  </si>
  <si>
    <t>СПАК обеспечивает:</t>
  </si>
  <si>
    <t>III. Информационно-образовательная среда (ИОС) общеобразовательного учреждения в части общешкольного оснащения</t>
  </si>
  <si>
    <t>Максимальное количество баллов - 13</t>
  </si>
  <si>
    <t>1.1.Наличие сервера, обеспечивающего единство информационного пространства образовательного учреждения</t>
  </si>
  <si>
    <t>1.2.Интерактивное оборудование (интерактивные доски, интерактивные приставки, графические планшеты, документ-камеры и т.п.)</t>
  </si>
  <si>
    <t>1.3.Копировально-множительная техника в количестве, обеспечивающем обучение в современной ИОС</t>
  </si>
  <si>
    <t>1.4.Фото и /или видео техника в количестве, обеспечивающем обучение в современной ИОС</t>
  </si>
  <si>
    <t xml:space="preserve">1.5.Специализированные программно-аппаратные комплексы: </t>
  </si>
  <si>
    <t xml:space="preserve">     - персональный или мобильный компьютер (ноутбук) с предустановленным программным обеспечением</t>
  </si>
  <si>
    <t xml:space="preserve">     - печатное, копировальное, сканирующие устройства (отдельные элементы или в виде многофункционального устройства)</t>
  </si>
  <si>
    <t xml:space="preserve">ИОС обеспечивает: </t>
  </si>
  <si>
    <t xml:space="preserve">I.                   Материально техническое обеспечение учебного процесса </t>
  </si>
  <si>
    <r>
      <t xml:space="preserve">Классная доска </t>
    </r>
    <r>
      <rPr>
        <i/>
        <sz val="10"/>
        <color indexed="8"/>
        <rFont val="Times New Roman"/>
        <family val="1"/>
      </rPr>
      <t>(в соответствии с п.5.7   СанПин 2.4.2.2821-10)</t>
    </r>
  </si>
  <si>
    <r>
      <t xml:space="preserve">Раковина с подведенным водоснабжением </t>
    </r>
    <r>
      <rPr>
        <i/>
        <sz val="10"/>
        <color indexed="8"/>
        <rFont val="Times New Roman"/>
        <family val="1"/>
      </rPr>
      <t>(в соответствии с п.8.1   СанПин 2.4.2.2821-10)</t>
    </r>
  </si>
  <si>
    <r>
      <t>Стул ученический</t>
    </r>
    <r>
      <rPr>
        <i/>
        <sz val="10"/>
        <color indexed="8"/>
        <rFont val="Times New Roman"/>
        <family val="1"/>
      </rPr>
      <t>. Комплект включает не менее 25 единиц для городских школ, не менее 14 единиц для ОУ сельской местности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(в соответствии с п.5.2   СанПин 2.4.2.2821-10).</t>
    </r>
  </si>
  <si>
    <r>
      <t xml:space="preserve">Стол ученический. </t>
    </r>
    <r>
      <rPr>
        <i/>
        <sz val="10"/>
        <color indexed="8"/>
        <rFont val="Times New Roman"/>
        <family val="1"/>
      </rPr>
      <t>Комплект включает не менее 13 двухместных столов (или 25 одноместных) для городских школ; не менее 7 двухместных (или 14 одноместных) для сельских ОУ (в соответствии с пп.5.7, 5.3   СанПин 2.4.2.2821-10).</t>
    </r>
  </si>
  <si>
    <r>
      <t xml:space="preserve">Программы отдельных учебных предметов, курсов. Биология,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учреждении.</t>
    </r>
  </si>
  <si>
    <r>
      <t>·</t>
    </r>
    <r>
      <rPr>
        <sz val="10"/>
        <color indexed="8"/>
        <rFont val="Times New Roman"/>
        <family val="1"/>
      </rPr>
      <t xml:space="preserve">         Сетевое взаимодействие всех участников образовательного процесса </t>
    </r>
  </si>
  <si>
    <r>
      <t>·</t>
    </r>
    <r>
      <rPr>
        <sz val="10"/>
        <color indexed="8"/>
        <rFont val="Times New Roman"/>
        <family val="1"/>
      </rPr>
      <t>         Управление учебным процессом</t>
    </r>
  </si>
  <si>
    <r>
      <t>·</t>
    </r>
    <r>
      <rPr>
        <sz val="10"/>
        <color indexed="8"/>
        <rFont val="Times New Roman"/>
        <family val="1"/>
      </rPr>
      <t>         Создание и редактирование электронных таблиц, текстов и презентаций</t>
    </r>
  </si>
  <si>
    <r>
      <t>·</t>
    </r>
    <r>
      <rPr>
        <sz val="10"/>
        <color indexed="8"/>
        <rFont val="Times New Roman"/>
        <family val="1"/>
      </rPr>
      <t>         Возможность размещения, систематизирования и хранения материалов образовательного процесса</t>
    </r>
  </si>
  <si>
    <r>
      <t>·</t>
    </r>
    <r>
      <rPr>
        <sz val="10"/>
        <color indexed="8"/>
        <rFont val="Times New Roman"/>
        <family val="1"/>
      </rPr>
      <t>         Проведение мониторинга и фиксацию хода учебного процесса и результатов освоения основной образовательной программы общего образования</t>
    </r>
  </si>
  <si>
    <r>
      <t>·</t>
    </r>
    <r>
      <rPr>
        <sz val="10"/>
        <color indexed="8"/>
        <rFont val="Times New Roman"/>
        <family val="1"/>
      </rPr>
      <t>         Проведение различных видов и форм контроля знаний, умений и навыков, осуществление адаптивной подготовки к государственной (итоговой) аттестации</t>
    </r>
  </si>
  <si>
    <r>
      <t xml:space="preserve">а) Комплект персональных или мобильных компьютеров (ноутбуков) с предустановленным программным обеспечением. </t>
    </r>
    <r>
      <rPr>
        <i/>
        <sz val="10"/>
        <color indexed="8"/>
        <rFont val="Times New Roman"/>
        <family val="1"/>
      </rPr>
      <t>Комплект включает не менее 13 единиц оборудования для городских ОУ и не менее 7 единиц оборудования для сельских ОУ из расчета 1 единицы оборудования на двух учащихся.</t>
    </r>
  </si>
  <si>
    <r>
      <t xml:space="preserve">Программы отдельных учебных предметов, курсов. География,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учреждении.</t>
    </r>
  </si>
  <si>
    <r>
      <t xml:space="preserve">Стол демонстрационный </t>
    </r>
    <r>
      <rPr>
        <i/>
        <sz val="10"/>
        <color indexed="8"/>
        <rFont val="Times New Roman"/>
        <family val="1"/>
      </rPr>
      <t>(в соответствии с п.5.8   СанПин 2.4.2.2821-10)</t>
    </r>
  </si>
  <si>
    <r>
      <t xml:space="preserve">Вытяжной шкаф </t>
    </r>
    <r>
      <rPr>
        <i/>
        <sz val="10"/>
        <color indexed="8"/>
        <rFont val="Times New Roman"/>
        <family val="1"/>
      </rPr>
      <t>(в соответствии с п.5.8   СанПин 2.4.2.2821-10)</t>
    </r>
  </si>
  <si>
    <r>
      <t>Стул ученический</t>
    </r>
    <r>
      <rPr>
        <i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имеющий устойчивое к действию агрессивных химических веществ покрытие и защитные бортики по наружному краю.</t>
    </r>
    <r>
      <rPr>
        <i/>
        <sz val="10"/>
        <color indexed="8"/>
        <rFont val="Times New Roman"/>
        <family val="1"/>
      </rPr>
      <t xml:space="preserve"> Комплект включает не менее 25 единиц для городских школ, не менее 14 единиц для ОУ сельской местности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(в соответствии с пп.5.2, 5.8   СанПин 2.4.2.2821-10).</t>
    </r>
  </si>
  <si>
    <r>
      <t xml:space="preserve">Программы отдельных учебных предметов, курсов. Химия;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учреждении.</t>
    </r>
  </si>
  <si>
    <r>
      <t xml:space="preserve">Программы отдельных учебных предметов, курсов. Физика,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учреждении.</t>
    </r>
  </si>
  <si>
    <r>
      <t>Стул ученический</t>
    </r>
    <r>
      <rPr>
        <i/>
        <sz val="10"/>
        <color indexed="8"/>
        <rFont val="Times New Roman"/>
        <family val="1"/>
      </rPr>
      <t>. Комплект включает не менее 25 единиц для городских школ, не менее 14 единиц для ОУ сельской местности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(в соответствии с пп.5.2   СанПин 2.4.2.2821-10).</t>
    </r>
  </si>
  <si>
    <r>
      <t xml:space="preserve">Программы отдельных учебных предметов, курсов. Русский язык </t>
    </r>
    <r>
      <rPr>
        <i/>
        <sz val="10"/>
        <color indexed="8"/>
        <rFont val="Times New Roman"/>
        <family val="1"/>
      </rPr>
      <t>(как часть основной образовательной программы основного общего образования образовательного учреждения).</t>
    </r>
  </si>
  <si>
    <r>
      <t xml:space="preserve">Программы отдельных учебных предметов, курсов. Литература </t>
    </r>
    <r>
      <rPr>
        <i/>
        <sz val="10"/>
        <color indexed="8"/>
        <rFont val="Times New Roman"/>
        <family val="1"/>
      </rPr>
      <t>(как часть основной образовательной программы основного общего образования образовательного учреждения).</t>
    </r>
  </si>
  <si>
    <r>
      <t>Стул ученический</t>
    </r>
    <r>
      <rPr>
        <i/>
        <sz val="10"/>
        <color indexed="8"/>
        <rFont val="Times New Roman"/>
        <family val="1"/>
      </rPr>
      <t>. Комплект включает не менее 25 единиц для городских школ, не менее 14 единиц для ОУ сельской местности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(в соответствии с п.5.2   СанПин 2.4.2.2821-10) с учётом деления на группы</t>
    </r>
  </si>
  <si>
    <r>
      <t xml:space="preserve">Стол ученический. </t>
    </r>
    <r>
      <rPr>
        <i/>
        <sz val="10"/>
        <color indexed="8"/>
        <rFont val="Times New Roman"/>
        <family val="1"/>
      </rPr>
      <t>Комплект включает не менее 13 двухместных столов (или 25 одноместных) для городских школ; не менее 7 двухместных (или 14 одноместных) для сельских ОУ (в соответствии с пп.5.7, 5.3   СанПин 2.4.2.2821-10) с учётом деления на группы</t>
    </r>
  </si>
  <si>
    <r>
      <t xml:space="preserve">Программы отдельных учебных предметов, курсов. Иностранный язык,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учреждении.</t>
    </r>
  </si>
  <si>
    <r>
      <t xml:space="preserve">а) Комплект персональных или мобильных компьютеров (ноутбуков) с предустановленным программным обеспечением с гарнитурой. </t>
    </r>
    <r>
      <rPr>
        <i/>
        <sz val="10"/>
        <color indexed="8"/>
        <rFont val="Times New Roman"/>
        <family val="1"/>
      </rPr>
      <t>Комплект включает не менее 13 единиц оборудования для городских ОУ и не менее 7 единиц оборудования для сельских ОУ из расчета 1 единицы оборудования на двух учащихся.</t>
    </r>
  </si>
  <si>
    <r>
      <t xml:space="preserve">Программы отдельных учебных предметов, курсов. История,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учреждения.</t>
    </r>
  </si>
  <si>
    <r>
      <t xml:space="preserve">Программы отдельных учебных предметов, курсов. Обществознание,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учреждении.</t>
    </r>
  </si>
  <si>
    <r>
      <t xml:space="preserve">Программы отдельных учебных предметов, курсов. Основы духовно-нравственной культуры народов России,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учреждения.</t>
    </r>
  </si>
  <si>
    <r>
      <t xml:space="preserve">Программы отдельных учебных предметов, курсов. Математика,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учреждения.</t>
    </r>
  </si>
  <si>
    <r>
      <t xml:space="preserve">Программы отдельных учебных предметов, курсов. Алгебра,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учреждения.</t>
    </r>
  </si>
  <si>
    <r>
      <t xml:space="preserve">Программы отдельных учебных предметов, курсов. Геометрия,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учреждения.</t>
    </r>
  </si>
  <si>
    <r>
      <t>1.1 Рабочее место педагога (в соответствии с пп.IX,X СанПиН 2.2.2/2.4.1340-03, пп.5.2, 5.3, 5.7</t>
    </r>
    <r>
      <rPr>
        <i/>
        <sz val="10"/>
        <color indexed="8"/>
        <rFont val="Times New Roman"/>
        <family val="1"/>
      </rPr>
      <t xml:space="preserve">   СанПиН 2.4.2.2821-10)</t>
    </r>
  </si>
  <si>
    <r>
      <t>Стул ученический</t>
    </r>
    <r>
      <rPr>
        <i/>
        <sz val="10"/>
        <color indexed="8"/>
        <rFont val="Times New Roman"/>
        <family val="1"/>
      </rPr>
      <t>. Комплект включает не менее 13 единиц для городских школ, не менее 7 единиц для ОУ сельской местности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(в соответствии с пп.5.2   СанПин 2.4.2.2821-10).</t>
    </r>
  </si>
  <si>
    <r>
      <t xml:space="preserve">Стол ученический. </t>
    </r>
    <r>
      <rPr>
        <i/>
        <sz val="10"/>
        <color indexed="8"/>
        <rFont val="Times New Roman"/>
        <family val="1"/>
      </rPr>
      <t>Комплект включает не менее 7 двухместных столов (или 14 одноместных) для городских школ; не менее 4 двухместных (или 7 одноместных) для сельских ОУ (в соответствии с пп.5.7, 5.3   СанПиН 2.4.2.2821-10).</t>
    </r>
  </si>
  <si>
    <r>
      <t xml:space="preserve">Компьютерный стол.  </t>
    </r>
    <r>
      <rPr>
        <i/>
        <sz val="10"/>
        <color indexed="8"/>
        <rFont val="Times New Roman"/>
        <family val="1"/>
      </rPr>
      <t xml:space="preserve"> Комплект включает не менее 7 двухместных столов (или 14 одноместных) для городских школ; не менее 4 двухместных (или 7 одноместных) для сельских ОУ</t>
    </r>
  </si>
  <si>
    <r>
      <t xml:space="preserve">Рабочий стул (кресло). </t>
    </r>
    <r>
      <rPr>
        <i/>
        <sz val="10"/>
        <color indexed="8"/>
        <rFont val="Times New Roman"/>
        <family val="1"/>
      </rPr>
      <t>Комплект включает не менее 13 единиц для городских школ, не менее 7 единиц для ОУ сельской местности</t>
    </r>
  </si>
  <si>
    <r>
      <t xml:space="preserve">Программы отдельных учебных предметов, курсов. Информатика и ИКТ </t>
    </r>
    <r>
      <rPr>
        <i/>
        <sz val="10"/>
        <color indexed="8"/>
        <rFont val="Times New Roman"/>
        <family val="1"/>
      </rPr>
      <t>(как часть основной образовательной программы основного общего образования образовательного учреждения).</t>
    </r>
  </si>
  <si>
    <r>
      <t xml:space="preserve">а) Персональный или мобильный компьютер (ноутбук) с предустановленным программным обеспечением. </t>
    </r>
    <r>
      <rPr>
        <i/>
        <sz val="10"/>
        <color indexed="8"/>
        <rFont val="Times New Roman"/>
        <family val="1"/>
      </rPr>
      <t xml:space="preserve"> Комплект включает не менее 13 единиц оборудования для городских ОУ и не менее 7 единиц оборудования для сельских ОУ из расчета 1 единицы оборудования на двух учащихся.</t>
    </r>
  </si>
  <si>
    <r>
      <t xml:space="preserve">Программы отдельных учебных предметов, курсов. Музыка,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учреждении.</t>
    </r>
  </si>
  <si>
    <r>
      <t xml:space="preserve">Программы отдельных учебных предметов, курсов. Изобразительное искусство,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учреждении.</t>
    </r>
  </si>
  <si>
    <r>
      <t xml:space="preserve">Рабочее место, оснащенное в соответствии с примерной программой по учебным предметам. Технология. 5-8 кл. </t>
    </r>
    <r>
      <rPr>
        <i/>
        <sz val="10"/>
        <color indexed="8"/>
        <rFont val="Times New Roman"/>
        <family val="1"/>
      </rPr>
      <t>(как для мальчиков, так и для девочек)</t>
    </r>
  </si>
  <si>
    <r>
      <t xml:space="preserve">Программы отдельных учебных предметов, курсов. Технология,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учреждения (девочки).</t>
    </r>
  </si>
  <si>
    <r>
      <t xml:space="preserve">Программы отдельных учебных предметов, курсов. Технология,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учреждения (мальчики).</t>
    </r>
  </si>
  <si>
    <r>
      <t xml:space="preserve">Программы отдельных учебных предметов, курсов. Основы безопасности и жизнедеятельности 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учреждении.</t>
    </r>
  </si>
  <si>
    <r>
      <t xml:space="preserve">Программы отдельных учебных предметов, курсов. Физическая культура, </t>
    </r>
    <r>
      <rPr>
        <i/>
        <sz val="10"/>
        <color indexed="8"/>
        <rFont val="Times New Roman"/>
        <family val="1"/>
      </rPr>
      <t>как часть основной образовательной программы основного общего образования образовательного учреждении.</t>
    </r>
  </si>
  <si>
    <r>
      <t>·</t>
    </r>
    <r>
      <rPr>
        <sz val="10"/>
        <color indexed="8"/>
        <rFont val="Times New Roman"/>
        <family val="1"/>
      </rPr>
      <t>         Проведение различных видов и форм контроля теоретических знаний</t>
    </r>
  </si>
  <si>
    <t>II.               Информационно-библиотечный центр</t>
  </si>
  <si>
    <r>
      <t xml:space="preserve">Комплекты учебников для обучающихся 5 класса: </t>
    </r>
    <r>
      <rPr>
        <sz val="10"/>
        <color indexed="8"/>
        <rFont val="Times New Roman"/>
        <family val="1"/>
      </rPr>
      <t>1 экземпляр учебников по каждому изучаемому предмету обязательной части учебного плана, включая электронные приложения;</t>
    </r>
  </si>
  <si>
    <r>
      <t xml:space="preserve">Комплекты учебников для обучающихся 6 класса: </t>
    </r>
    <r>
      <rPr>
        <sz val="10"/>
        <color indexed="8"/>
        <rFont val="Times New Roman"/>
        <family val="1"/>
      </rPr>
      <t>1 экземпляр учебников по каждому изучаемому предмету обязательной части учебного плана, включая электронные приложения;</t>
    </r>
  </si>
  <si>
    <r>
      <t xml:space="preserve">Комплекты учебников для обучающихся 7 класса: </t>
    </r>
    <r>
      <rPr>
        <sz val="10"/>
        <color indexed="8"/>
        <rFont val="Times New Roman"/>
        <family val="1"/>
      </rPr>
      <t>1 экземпляр учебников по каждому изучаемому предмету обязательной части учебного плана, включая электронные приложения;</t>
    </r>
  </si>
  <si>
    <r>
      <t xml:space="preserve">Комплекты учебников для обучающихся 8 класса: </t>
    </r>
    <r>
      <rPr>
        <sz val="10"/>
        <color indexed="8"/>
        <rFont val="Times New Roman"/>
        <family val="1"/>
      </rPr>
      <t>1 экземпляр учебников по каждому изучаемому предмету обязательной части учебного плана, включая электронные приложения;</t>
    </r>
  </si>
  <si>
    <r>
      <t xml:space="preserve">Комплекты учебников для обучающихся 9 класса: </t>
    </r>
    <r>
      <rPr>
        <sz val="10"/>
        <color indexed="8"/>
        <rFont val="Times New Roman"/>
        <family val="1"/>
      </rPr>
      <t>1 экземпляр учебников по каждому изучаемому предмету обязательной части учебного плана, включая электронные приложения.</t>
    </r>
  </si>
  <si>
    <r>
      <t>-</t>
    </r>
    <r>
      <rPr>
        <sz val="10"/>
        <color indexed="8"/>
        <rFont val="Times New Roman"/>
        <family val="1"/>
      </rPr>
      <t>        5 класса</t>
    </r>
  </si>
  <si>
    <r>
      <t>-</t>
    </r>
    <r>
      <rPr>
        <sz val="10"/>
        <color indexed="8"/>
        <rFont val="Times New Roman"/>
        <family val="1"/>
      </rPr>
      <t>        6 класса</t>
    </r>
  </si>
  <si>
    <r>
      <t>-</t>
    </r>
    <r>
      <rPr>
        <sz val="10"/>
        <color indexed="8"/>
        <rFont val="Times New Roman"/>
        <family val="1"/>
      </rPr>
      <t>        7 класса</t>
    </r>
  </si>
  <si>
    <r>
      <t>-</t>
    </r>
    <r>
      <rPr>
        <sz val="10"/>
        <color indexed="8"/>
        <rFont val="Times New Roman"/>
        <family val="1"/>
      </rPr>
      <t>        8 класса</t>
    </r>
  </si>
  <si>
    <r>
      <t>-</t>
    </r>
    <r>
      <rPr>
        <sz val="10"/>
        <color indexed="8"/>
        <rFont val="Times New Roman"/>
        <family val="1"/>
      </rPr>
      <t>        9 класса</t>
    </r>
  </si>
  <si>
    <t>2.      Фонд дополнительной литературы:</t>
  </si>
  <si>
    <r>
      <t>·</t>
    </r>
    <r>
      <rPr>
        <sz val="10"/>
        <color indexed="8"/>
        <rFont val="Times New Roman"/>
        <family val="1"/>
      </rPr>
      <t>         Безопасный доступ к печатным и электронным образовательным ресурсам, расположенным в открытом доступе и (или) в федеральных и региональных центрах информационно-образовательных ресурсов</t>
    </r>
  </si>
  <si>
    <r>
      <t>·</t>
    </r>
    <r>
      <rPr>
        <sz val="10"/>
        <color indexed="8"/>
        <rFont val="Times New Roman"/>
        <family val="1"/>
      </rPr>
      <t xml:space="preserve">         Возможность размещения, систематизирования и хранения материалов </t>
    </r>
  </si>
  <si>
    <t>1.      Технологические средства информационных и коммуникационных технологий</t>
  </si>
  <si>
    <r>
      <t>·</t>
    </r>
    <r>
      <rPr>
        <sz val="10"/>
        <color indexed="8"/>
        <rFont val="Times New Roman"/>
        <family val="1"/>
      </rPr>
      <t>         Информационно-методическую поддержку образовательного процесса</t>
    </r>
  </si>
  <si>
    <r>
      <t>·</t>
    </r>
    <r>
      <rPr>
        <sz val="10"/>
        <color indexed="8"/>
        <rFont val="Times New Roman"/>
        <family val="1"/>
      </rPr>
      <t>         Планирование образовательного процесса и его ресурсного обеспечения</t>
    </r>
  </si>
  <si>
    <r>
      <t>·</t>
    </r>
    <r>
      <rPr>
        <sz val="10"/>
        <color indexed="8"/>
        <rFont val="Times New Roman"/>
        <family val="1"/>
      </rPr>
      <t>         Мониторинг и фиксацию хода и результатов образовательного процесса</t>
    </r>
  </si>
  <si>
    <r>
      <t>·</t>
    </r>
    <r>
      <rPr>
        <sz val="10"/>
        <color indexed="8"/>
        <rFont val="Times New Roman"/>
        <family val="1"/>
      </rPr>
      <t>         Мониторинг здоровья обучающихся</t>
    </r>
  </si>
  <si>
    <r>
      <t>·</t>
    </r>
    <r>
      <rPr>
        <sz val="10"/>
        <color indexed="8"/>
        <rFont val="Times New Roman"/>
        <family val="1"/>
      </rPr>
      <t>         Современные процедуры создания, поиска, сбора, анализа, обработки, хранения и представления информации</t>
    </r>
  </si>
  <si>
    <r>
      <t>·</t>
    </r>
    <r>
      <rPr>
        <sz val="10"/>
        <color indexed="8"/>
        <rFont val="Times New Roman"/>
        <family val="1"/>
      </rPr>
      <t>         Дистанционное взаимодействие всех участников образовательного процесса, в том числе в рамках дистанционного образования</t>
    </r>
  </si>
  <si>
    <r>
      <t>·</t>
    </r>
    <r>
      <rPr>
        <sz val="10"/>
        <color indexed="8"/>
        <rFont val="Times New Roman"/>
        <family val="1"/>
      </rPr>
      <t>         Дистанционное взаимодействие образовательного учреждения с другими организациями социальной сферы</t>
    </r>
  </si>
  <si>
    <t>№ п/п</t>
  </si>
  <si>
    <t>Наименование помещений</t>
  </si>
  <si>
    <t>ИТОГО</t>
  </si>
  <si>
    <t>Итоговое количество баллов</t>
  </si>
  <si>
    <t>Показатель эффективности ОУ района, %</t>
  </si>
  <si>
    <t>до 51</t>
  </si>
  <si>
    <t>51-80</t>
  </si>
  <si>
    <t>81-100</t>
  </si>
  <si>
    <t>I.                 Учебные помещения</t>
  </si>
  <si>
    <t>№</t>
  </si>
  <si>
    <t>Выявленные проблемы</t>
  </si>
  <si>
    <t>Причины возникновения проблем</t>
  </si>
  <si>
    <t>Варианты решения проблем</t>
  </si>
  <si>
    <t>п./п.</t>
  </si>
  <si>
    <t>Наименование материалов, документов</t>
  </si>
  <si>
    <t>Краткая аннотация</t>
  </si>
  <si>
    <t>Категория работников образования, которым могут быть адресованы материалы, документы</t>
  </si>
  <si>
    <t>Автор (авторы) материалов, документов с указанием Ф.И.О. (полностью), места работы, должности</t>
  </si>
  <si>
    <t>0-6</t>
  </si>
  <si>
    <t>7-9</t>
  </si>
  <si>
    <t>10-12</t>
  </si>
  <si>
    <t>0-2</t>
  </si>
  <si>
    <t>3</t>
  </si>
  <si>
    <t>4</t>
  </si>
  <si>
    <t>0-264</t>
  </si>
  <si>
    <t>265-421</t>
  </si>
  <si>
    <t>422-523</t>
  </si>
  <si>
    <t>3. Карта оценки сформированности материально-технических и информационно-методических условий введения ФГОС ООО в общеобразовательных учреждениях Челябинской области</t>
  </si>
  <si>
    <t>2. Карта оценки сформированности кадровых и психолого-педагогических условий введения ФГОС ООО в общеобразовательных учреждениях Челябинской области</t>
  </si>
  <si>
    <r>
      <rPr>
        <b/>
        <sz val="12"/>
        <color indexed="8"/>
        <rFont val="Times New Roman"/>
        <family val="1"/>
      </rPr>
      <t>1. Карта оценки сформированности нормативно-правовых и финансово-экономических условий введения ФГОС ООО в общеобразовательных учреждениях Челябинской области</t>
    </r>
    <r>
      <rPr>
        <b/>
        <sz val="14"/>
        <color indexed="8"/>
        <rFont val="Arial"/>
        <family val="2"/>
      </rPr>
      <t xml:space="preserve">
</t>
    </r>
    <r>
      <rPr>
        <sz val="11"/>
        <color theme="1"/>
        <rFont val="Calibri"/>
        <family val="2"/>
      </rPr>
      <t xml:space="preserve">
</t>
    </r>
  </si>
  <si>
    <r>
      <rPr>
        <b/>
        <sz val="14"/>
        <color indexed="8"/>
        <rFont val="Times New Roman"/>
        <family val="1"/>
      </rPr>
      <t xml:space="preserve">                         Наименование средства обучения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</t>
    </r>
    <r>
      <rPr>
        <b/>
        <i/>
        <sz val="10"/>
        <color indexed="10"/>
        <rFont val="Times New Roman"/>
        <family val="1"/>
      </rPr>
      <t>(ВНИМАНИЕ!!! Оценка каждого показателя осуществляется следующим образом: 1 балл – наличие показателя, что подтверждается необходимыми документами; 0 баллов – отсутствие показателя. Заполнение только белых ячеек, цветные ячейки и карта оценки сформированности заполнятся автоматически!!!)</t>
    </r>
  </si>
  <si>
    <t>Таблица 1. Сводная информация по результатам мониторинга сформированности условий введения ФГОС ООО в общеобразовательном учреждении</t>
  </si>
  <si>
    <t>Таблица 2. ПРОБЛЕМЫ РЕАЛИЗАЦИИ ФГОС ОСНОВНОГО ОБЩЕГО ОБРАЗОВАНИЯ В ОБРАЗОВАТЕЛЬНОМ УЧРЕЖДЕНИИ</t>
  </si>
  <si>
    <t>Таблица 3. ИНФОРМАЦИЯ ОБ ЭФФЕКТИВНОМ ПЕДАГОГИЧЕСКОМ ОПЫТЕ ПО ВВЕДЕНИЮ ФГОС ООО В ОБРАЗОВАТЕЛЬНОМ УЧРЕЖДЕНИИ</t>
  </si>
  <si>
    <t xml:space="preserve">Частично соответствует требованиям </t>
  </si>
  <si>
    <t>Не в полном объеме соответствует требованиям</t>
  </si>
  <si>
    <t>В полном объеме соответствует требованиям</t>
  </si>
  <si>
    <t>Оценочно-уровневая шкала определения уровня сформированности условий введения ФГОС ОО в общеобразовательном учреждении</t>
  </si>
  <si>
    <t>Уровень соответствия критериям готовности</t>
  </si>
  <si>
    <t>Показатель сформированности ОУ района, %</t>
  </si>
  <si>
    <t>Уровень соответствия критериям сформированности</t>
  </si>
  <si>
    <t>Показатель сформированности в ОУ (%)</t>
  </si>
  <si>
    <t>Муниципальное общеобразовательное учреждение Магнитная средняя общеобразовательная школа</t>
  </si>
  <si>
    <t>Разработка основной образовательной программы основного общего образования образовательного учреждения в соответствии с требованиями ФГОС ООО к ее структуре и содержанию</t>
  </si>
  <si>
    <t>недостаточно методического материала</t>
  </si>
  <si>
    <t>посещение заместителем директора по УВР методических семинаров по данной проблеме</t>
  </si>
  <si>
    <t>неукомплектованность образовательного учреждения педагогическими, руководящими и иными работниками, обеспечивающими реализацию основной образовательной программы основного общего образования</t>
  </si>
  <si>
    <t>приглашение молодых специалистов, переподготовка педагогических работников школы</t>
  </si>
  <si>
    <t>отсутствует учитель-дефектолог, тьютор, музыкальный руководитель, учитель иностранного языка</t>
  </si>
  <si>
    <t>не обеспеченность полным комплектом оборудования и мебели для реализации всех предметных областей и внеурочной деятельности</t>
  </si>
  <si>
    <t>мебель морально устаревшая, не во всех кабинетах АРМ учителя</t>
  </si>
  <si>
    <t>приобретение оборудования и мебели до 2015 г. за счет субвенций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</si>
</sst>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Black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Symbol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Black"/>
      <family val="2"/>
    </font>
    <font>
      <b/>
      <i/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EDC92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0E2B0"/>
        <bgColor indexed="64"/>
      </patternFill>
    </fill>
    <fill>
      <patternFill patternType="solid">
        <fgColor rgb="FFF1E83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/>
      <bottom style="medium"/>
    </border>
    <border>
      <left style="medium">
        <color rgb="FF000000"/>
      </left>
      <right/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7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justify" vertical="top" wrapText="1"/>
    </xf>
    <xf numFmtId="0" fontId="14" fillId="34" borderId="0" xfId="0" applyFont="1" applyFill="1" applyBorder="1" applyAlignment="1">
      <alignment horizontal="justify" vertical="top" wrapText="1"/>
    </xf>
    <xf numFmtId="0" fontId="60" fillId="0" borderId="10" xfId="0" applyFont="1" applyBorder="1" applyAlignment="1">
      <alignment horizontal="justify" vertical="top" wrapText="1"/>
    </xf>
    <xf numFmtId="0" fontId="60" fillId="0" borderId="13" xfId="0" applyFont="1" applyBorder="1" applyAlignment="1">
      <alignment horizontal="justify"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60" fillId="0" borderId="0" xfId="0" applyFont="1" applyBorder="1" applyAlignment="1">
      <alignment horizontal="justify" vertical="top" wrapText="1"/>
    </xf>
    <xf numFmtId="0" fontId="2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 wrapText="1"/>
    </xf>
    <xf numFmtId="0" fontId="61" fillId="0" borderId="17" xfId="0" applyFont="1" applyBorder="1" applyAlignment="1">
      <alignment horizontal="left" vertical="top" wrapText="1"/>
    </xf>
    <xf numFmtId="0" fontId="60" fillId="35" borderId="18" xfId="0" applyFont="1" applyFill="1" applyBorder="1" applyAlignment="1">
      <alignment horizontal="left" vertical="top" wrapText="1"/>
    </xf>
    <xf numFmtId="0" fontId="60" fillId="36" borderId="19" xfId="0" applyFont="1" applyFill="1" applyBorder="1" applyAlignment="1">
      <alignment horizontal="left" vertical="top" wrapText="1"/>
    </xf>
    <xf numFmtId="0" fontId="62" fillId="37" borderId="19" xfId="0" applyFont="1" applyFill="1" applyBorder="1" applyAlignment="1">
      <alignment horizontal="left" vertical="top" wrapText="1"/>
    </xf>
    <xf numFmtId="0" fontId="62" fillId="38" borderId="18" xfId="0" applyFont="1" applyFill="1" applyBorder="1" applyAlignment="1">
      <alignment horizontal="left" vertical="top" wrapText="1"/>
    </xf>
    <xf numFmtId="0" fontId="61" fillId="39" borderId="19" xfId="0" applyFont="1" applyFill="1" applyBorder="1" applyAlignment="1">
      <alignment horizontal="left" vertical="top" wrapText="1"/>
    </xf>
    <xf numFmtId="0" fontId="60" fillId="0" borderId="18" xfId="0" applyFont="1" applyBorder="1" applyAlignment="1">
      <alignment horizontal="left" wrapText="1"/>
    </xf>
    <xf numFmtId="0" fontId="60" fillId="0" borderId="19" xfId="0" applyFont="1" applyBorder="1" applyAlignment="1">
      <alignment horizontal="left" vertical="top" wrapText="1"/>
    </xf>
    <xf numFmtId="0" fontId="60" fillId="0" borderId="18" xfId="0" applyFont="1" applyBorder="1" applyAlignment="1">
      <alignment horizontal="left" vertical="top" wrapText="1"/>
    </xf>
    <xf numFmtId="0" fontId="61" fillId="38" borderId="19" xfId="0" applyFont="1" applyFill="1" applyBorder="1" applyAlignment="1">
      <alignment horizontal="left" vertical="top" wrapText="1"/>
    </xf>
    <xf numFmtId="0" fontId="62" fillId="40" borderId="18" xfId="0" applyFont="1" applyFill="1" applyBorder="1" applyAlignment="1">
      <alignment horizontal="left" vertical="top" wrapText="1"/>
    </xf>
    <xf numFmtId="0" fontId="60" fillId="37" borderId="19" xfId="0" applyFont="1" applyFill="1" applyBorder="1" applyAlignment="1">
      <alignment horizontal="left" vertical="top" wrapText="1"/>
    </xf>
    <xf numFmtId="0" fontId="60" fillId="39" borderId="19" xfId="0" applyFont="1" applyFill="1" applyBorder="1" applyAlignment="1">
      <alignment horizontal="left" vertical="top" wrapText="1"/>
    </xf>
    <xf numFmtId="0" fontId="62" fillId="39" borderId="19" xfId="0" applyFont="1" applyFill="1" applyBorder="1" applyAlignment="1">
      <alignment horizontal="left" vertical="top" wrapText="1"/>
    </xf>
    <xf numFmtId="0" fontId="63" fillId="41" borderId="18" xfId="0" applyFont="1" applyFill="1" applyBorder="1" applyAlignment="1">
      <alignment horizontal="left" vertical="top" wrapText="1"/>
    </xf>
    <xf numFmtId="0" fontId="63" fillId="42" borderId="19" xfId="0" applyFont="1" applyFill="1" applyBorder="1" applyAlignment="1">
      <alignment horizontal="left" vertical="top" wrapText="1"/>
    </xf>
    <xf numFmtId="0" fontId="60" fillId="0" borderId="19" xfId="0" applyFont="1" applyBorder="1" applyAlignment="1">
      <alignment horizontal="left" wrapText="1"/>
    </xf>
    <xf numFmtId="0" fontId="63" fillId="41" borderId="18" xfId="0" applyFont="1" applyFill="1" applyBorder="1" applyAlignment="1">
      <alignment horizontal="left" wrapText="1"/>
    </xf>
    <xf numFmtId="0" fontId="60" fillId="42" borderId="19" xfId="0" applyFont="1" applyFill="1" applyBorder="1" applyAlignment="1">
      <alignment horizontal="left" wrapText="1"/>
    </xf>
    <xf numFmtId="0" fontId="60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0" fillId="35" borderId="17" xfId="0" applyFont="1" applyFill="1" applyBorder="1" applyAlignment="1">
      <alignment horizontal="left" vertical="top" wrapText="1"/>
    </xf>
    <xf numFmtId="0" fontId="60" fillId="36" borderId="20" xfId="0" applyFont="1" applyFill="1" applyBorder="1" applyAlignment="1">
      <alignment horizontal="left" vertical="top" wrapText="1"/>
    </xf>
    <xf numFmtId="0" fontId="61" fillId="43" borderId="18" xfId="0" applyFont="1" applyFill="1" applyBorder="1" applyAlignment="1">
      <alignment horizontal="left" vertical="top" wrapText="1"/>
    </xf>
    <xf numFmtId="0" fontId="65" fillId="0" borderId="18" xfId="0" applyFont="1" applyBorder="1" applyAlignment="1">
      <alignment horizontal="left" vertical="top" wrapText="1"/>
    </xf>
    <xf numFmtId="0" fontId="60" fillId="44" borderId="18" xfId="0" applyFont="1" applyFill="1" applyBorder="1" applyAlignment="1">
      <alignment horizontal="left" vertical="top" wrapText="1"/>
    </xf>
    <xf numFmtId="0" fontId="60" fillId="44" borderId="18" xfId="0" applyFont="1" applyFill="1" applyBorder="1" applyAlignment="1">
      <alignment horizontal="left" wrapText="1"/>
    </xf>
    <xf numFmtId="0" fontId="60" fillId="44" borderId="19" xfId="0" applyFont="1" applyFill="1" applyBorder="1" applyAlignment="1">
      <alignment horizontal="left" wrapText="1"/>
    </xf>
    <xf numFmtId="0" fontId="62" fillId="36" borderId="10" xfId="0" applyFont="1" applyFill="1" applyBorder="1" applyAlignment="1">
      <alignment horizontal="left" vertical="top" wrapText="1"/>
    </xf>
    <xf numFmtId="0" fontId="61" fillId="40" borderId="13" xfId="0" applyFont="1" applyFill="1" applyBorder="1" applyAlignment="1">
      <alignment horizontal="left" vertical="top" wrapText="1"/>
    </xf>
    <xf numFmtId="0" fontId="61" fillId="45" borderId="13" xfId="0" applyFont="1" applyFill="1" applyBorder="1" applyAlignment="1">
      <alignment horizontal="left" vertical="top" wrapText="1"/>
    </xf>
    <xf numFmtId="0" fontId="60" fillId="45" borderId="21" xfId="0" applyFont="1" applyFill="1" applyBorder="1" applyAlignment="1">
      <alignment horizontal="left" vertical="top" wrapText="1"/>
    </xf>
    <xf numFmtId="0" fontId="62" fillId="38" borderId="13" xfId="0" applyFont="1" applyFill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4" fillId="0" borderId="21" xfId="0" applyFont="1" applyBorder="1" applyAlignment="1">
      <alignment horizontal="left" vertical="top"/>
    </xf>
    <xf numFmtId="0" fontId="60" fillId="0" borderId="13" xfId="0" applyFont="1" applyBorder="1" applyAlignment="1">
      <alignment horizontal="left" vertical="top" wrapText="1"/>
    </xf>
    <xf numFmtId="0" fontId="64" fillId="45" borderId="21" xfId="0" applyFont="1" applyFill="1" applyBorder="1" applyAlignment="1">
      <alignment horizontal="left" vertical="top"/>
    </xf>
    <xf numFmtId="0" fontId="62" fillId="0" borderId="13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/>
    </xf>
    <xf numFmtId="0" fontId="66" fillId="44" borderId="18" xfId="0" applyFont="1" applyFill="1" applyBorder="1" applyAlignment="1">
      <alignment horizontal="left" wrapText="1"/>
    </xf>
    <xf numFmtId="0" fontId="66" fillId="0" borderId="18" xfId="0" applyFont="1" applyBorder="1" applyAlignment="1">
      <alignment horizontal="left" wrapText="1"/>
    </xf>
    <xf numFmtId="0" fontId="66" fillId="0" borderId="13" xfId="0" applyFont="1" applyBorder="1" applyAlignment="1">
      <alignment horizontal="left" vertical="top" wrapText="1"/>
    </xf>
    <xf numFmtId="0" fontId="61" fillId="36" borderId="22" xfId="0" applyFont="1" applyFill="1" applyBorder="1" applyAlignment="1">
      <alignment vertical="top" wrapText="1"/>
    </xf>
    <xf numFmtId="0" fontId="61" fillId="36" borderId="10" xfId="0" applyFont="1" applyFill="1" applyBorder="1" applyAlignment="1">
      <alignment vertical="top" wrapText="1"/>
    </xf>
    <xf numFmtId="0" fontId="61" fillId="36" borderId="23" xfId="0" applyFont="1" applyFill="1" applyBorder="1" applyAlignment="1">
      <alignment vertical="top" wrapText="1"/>
    </xf>
    <xf numFmtId="0" fontId="61" fillId="0" borderId="24" xfId="0" applyFont="1" applyBorder="1" applyAlignment="1">
      <alignment horizontal="left" vertical="top" wrapText="1"/>
    </xf>
    <xf numFmtId="0" fontId="60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49" fontId="20" fillId="46" borderId="13" xfId="0" applyNumberFormat="1" applyFont="1" applyFill="1" applyBorder="1" applyAlignment="1">
      <alignment horizontal="center" vertical="top" wrapText="1"/>
    </xf>
    <xf numFmtId="49" fontId="20" fillId="46" borderId="21" xfId="0" applyNumberFormat="1" applyFont="1" applyFill="1" applyBorder="1" applyAlignment="1">
      <alignment horizontal="center" vertical="top" wrapText="1"/>
    </xf>
    <xf numFmtId="0" fontId="20" fillId="46" borderId="21" xfId="0" applyFont="1" applyFill="1" applyBorder="1" applyAlignment="1">
      <alignment horizontal="center" vertical="top" wrapText="1"/>
    </xf>
    <xf numFmtId="0" fontId="20" fillId="47" borderId="21" xfId="0" applyFont="1" applyFill="1" applyBorder="1" applyAlignment="1">
      <alignment horizontal="center" vertical="top" wrapText="1"/>
    </xf>
    <xf numFmtId="49" fontId="20" fillId="48" borderId="13" xfId="0" applyNumberFormat="1" applyFont="1" applyFill="1" applyBorder="1" applyAlignment="1">
      <alignment horizontal="center" vertical="top" wrapText="1"/>
    </xf>
    <xf numFmtId="49" fontId="20" fillId="48" borderId="21" xfId="0" applyNumberFormat="1" applyFont="1" applyFill="1" applyBorder="1" applyAlignment="1">
      <alignment horizontal="center" vertical="top" wrapText="1"/>
    </xf>
    <xf numFmtId="0" fontId="20" fillId="48" borderId="21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top" wrapText="1"/>
    </xf>
    <xf numFmtId="0" fontId="62" fillId="37" borderId="19" xfId="0" applyFont="1" applyFill="1" applyBorder="1" applyAlignment="1">
      <alignment horizontal="center" vertical="top" wrapText="1"/>
    </xf>
    <xf numFmtId="0" fontId="61" fillId="39" borderId="19" xfId="0" applyFont="1" applyFill="1" applyBorder="1" applyAlignment="1">
      <alignment horizontal="center" vertical="top" wrapText="1"/>
    </xf>
    <xf numFmtId="0" fontId="61" fillId="37" borderId="19" xfId="0" applyFont="1" applyFill="1" applyBorder="1" applyAlignment="1">
      <alignment horizontal="center" vertical="top" wrapText="1"/>
    </xf>
    <xf numFmtId="0" fontId="61" fillId="36" borderId="19" xfId="0" applyFont="1" applyFill="1" applyBorder="1" applyAlignment="1">
      <alignment horizontal="center" vertical="top" wrapText="1"/>
    </xf>
    <xf numFmtId="0" fontId="61" fillId="38" borderId="19" xfId="0" applyFont="1" applyFill="1" applyBorder="1" applyAlignment="1">
      <alignment horizontal="center" vertical="top" wrapText="1"/>
    </xf>
    <xf numFmtId="0" fontId="60" fillId="37" borderId="19" xfId="0" applyFont="1" applyFill="1" applyBorder="1" applyAlignment="1">
      <alignment horizontal="center" vertical="top" wrapText="1"/>
    </xf>
    <xf numFmtId="0" fontId="60" fillId="42" borderId="19" xfId="0" applyFont="1" applyFill="1" applyBorder="1" applyAlignment="1">
      <alignment horizontal="center" wrapText="1"/>
    </xf>
    <xf numFmtId="0" fontId="60" fillId="0" borderId="19" xfId="0" applyFont="1" applyBorder="1" applyAlignment="1">
      <alignment horizontal="center" vertical="top" wrapText="1"/>
    </xf>
    <xf numFmtId="0" fontId="62" fillId="39" borderId="19" xfId="0" applyFont="1" applyFill="1" applyBorder="1" applyAlignment="1">
      <alignment horizontal="center" vertical="top" wrapText="1"/>
    </xf>
    <xf numFmtId="0" fontId="61" fillId="42" borderId="19" xfId="0" applyFont="1" applyFill="1" applyBorder="1" applyAlignment="1">
      <alignment horizontal="center" wrapText="1"/>
    </xf>
    <xf numFmtId="0" fontId="61" fillId="0" borderId="19" xfId="0" applyFont="1" applyBorder="1" applyAlignment="1">
      <alignment horizontal="center" vertical="top" wrapText="1"/>
    </xf>
    <xf numFmtId="0" fontId="60" fillId="36" borderId="20" xfId="0" applyFont="1" applyFill="1" applyBorder="1" applyAlignment="1">
      <alignment horizontal="center" vertical="top" wrapText="1"/>
    </xf>
    <xf numFmtId="0" fontId="61" fillId="36" borderId="20" xfId="0" applyFont="1" applyFill="1" applyBorder="1" applyAlignment="1">
      <alignment horizontal="center" vertical="top" wrapText="1"/>
    </xf>
    <xf numFmtId="0" fontId="60" fillId="39" borderId="19" xfId="0" applyFont="1" applyFill="1" applyBorder="1" applyAlignment="1">
      <alignment horizontal="center" vertical="top" wrapText="1"/>
    </xf>
    <xf numFmtId="0" fontId="63" fillId="42" borderId="19" xfId="0" applyFont="1" applyFill="1" applyBorder="1" applyAlignment="1">
      <alignment horizontal="center" vertical="top" wrapText="1"/>
    </xf>
    <xf numFmtId="0" fontId="60" fillId="42" borderId="19" xfId="0" applyFont="1" applyFill="1" applyBorder="1" applyAlignment="1">
      <alignment horizontal="center" vertical="top" wrapText="1"/>
    </xf>
    <xf numFmtId="0" fontId="58" fillId="35" borderId="21" xfId="0" applyFont="1" applyFill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/>
    </xf>
    <xf numFmtId="0" fontId="58" fillId="35" borderId="21" xfId="0" applyFont="1" applyFill="1" applyBorder="1" applyAlignment="1">
      <alignment horizontal="center" vertical="top"/>
    </xf>
    <xf numFmtId="0" fontId="58" fillId="0" borderId="19" xfId="0" applyFont="1" applyBorder="1" applyAlignment="1">
      <alignment horizontal="center" vertical="top" wrapText="1"/>
    </xf>
    <xf numFmtId="0" fontId="58" fillId="36" borderId="12" xfId="0" applyFont="1" applyFill="1" applyBorder="1" applyAlignment="1">
      <alignment horizontal="center" vertical="top"/>
    </xf>
    <xf numFmtId="0" fontId="58" fillId="39" borderId="19" xfId="0" applyFont="1" applyFill="1" applyBorder="1" applyAlignment="1">
      <alignment horizontal="center" vertical="top" wrapText="1"/>
    </xf>
    <xf numFmtId="0" fontId="67" fillId="10" borderId="25" xfId="0" applyFont="1" applyFill="1" applyBorder="1" applyAlignment="1">
      <alignment wrapText="1"/>
    </xf>
    <xf numFmtId="0" fontId="67" fillId="10" borderId="26" xfId="0" applyFont="1" applyFill="1" applyBorder="1" applyAlignment="1">
      <alignment wrapText="1"/>
    </xf>
    <xf numFmtId="0" fontId="2" fillId="10" borderId="25" xfId="0" applyFont="1" applyFill="1" applyBorder="1" applyAlignment="1">
      <alignment horizontal="center" vertical="top" wrapText="1"/>
    </xf>
    <xf numFmtId="0" fontId="3" fillId="10" borderId="25" xfId="0" applyFont="1" applyFill="1" applyBorder="1" applyAlignment="1">
      <alignment horizontal="center" vertical="top" wrapText="1"/>
    </xf>
    <xf numFmtId="0" fontId="67" fillId="10" borderId="27" xfId="0" applyFont="1" applyFill="1" applyBorder="1" applyAlignment="1">
      <alignment wrapText="1"/>
    </xf>
    <xf numFmtId="0" fontId="60" fillId="10" borderId="25" xfId="0" applyFont="1" applyFill="1" applyBorder="1" applyAlignment="1">
      <alignment horizontal="center" wrapText="1"/>
    </xf>
    <xf numFmtId="0" fontId="61" fillId="10" borderId="25" xfId="0" applyFont="1" applyFill="1" applyBorder="1" applyAlignment="1">
      <alignment horizontal="center" wrapText="1"/>
    </xf>
    <xf numFmtId="0" fontId="60" fillId="10" borderId="27" xfId="0" applyFont="1" applyFill="1" applyBorder="1" applyAlignment="1">
      <alignment horizontal="center" wrapText="1"/>
    </xf>
    <xf numFmtId="0" fontId="61" fillId="10" borderId="27" xfId="0" applyFont="1" applyFill="1" applyBorder="1" applyAlignment="1">
      <alignment horizontal="center" wrapText="1"/>
    </xf>
    <xf numFmtId="0" fontId="0" fillId="10" borderId="27" xfId="0" applyFill="1" applyBorder="1" applyAlignment="1">
      <alignment wrapText="1"/>
    </xf>
    <xf numFmtId="0" fontId="0" fillId="10" borderId="27" xfId="0" applyFill="1" applyBorder="1" applyAlignment="1">
      <alignment horizontal="right" wrapText="1"/>
    </xf>
    <xf numFmtId="0" fontId="68" fillId="49" borderId="28" xfId="0" applyFont="1" applyFill="1" applyBorder="1" applyAlignment="1">
      <alignment vertical="top" wrapText="1"/>
    </xf>
    <xf numFmtId="0" fontId="68" fillId="49" borderId="29" xfId="0" applyFont="1" applyFill="1" applyBorder="1" applyAlignment="1">
      <alignment horizontal="center" vertical="top"/>
    </xf>
    <xf numFmtId="0" fontId="19" fillId="49" borderId="30" xfId="0" applyFont="1" applyFill="1" applyBorder="1" applyAlignment="1">
      <alignment vertical="top" wrapText="1"/>
    </xf>
    <xf numFmtId="0" fontId="19" fillId="49" borderId="31" xfId="0" applyFont="1" applyFill="1" applyBorder="1" applyAlignment="1">
      <alignment vertical="top" wrapText="1"/>
    </xf>
    <xf numFmtId="0" fontId="60" fillId="10" borderId="19" xfId="0" applyFont="1" applyFill="1" applyBorder="1" applyAlignment="1">
      <alignment horizontal="left" vertical="top" wrapText="1"/>
    </xf>
    <xf numFmtId="0" fontId="60" fillId="10" borderId="19" xfId="0" applyFont="1" applyFill="1" applyBorder="1" applyAlignment="1">
      <alignment horizontal="left" wrapText="1"/>
    </xf>
    <xf numFmtId="0" fontId="61" fillId="10" borderId="19" xfId="0" applyFont="1" applyFill="1" applyBorder="1" applyAlignment="1">
      <alignment horizontal="center" wrapText="1"/>
    </xf>
    <xf numFmtId="0" fontId="60" fillId="0" borderId="19" xfId="0" applyFont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top" wrapText="1"/>
    </xf>
    <xf numFmtId="0" fontId="60" fillId="50" borderId="10" xfId="0" applyFont="1" applyFill="1" applyBorder="1" applyAlignment="1">
      <alignment horizontal="center" vertical="top" wrapText="1"/>
    </xf>
    <xf numFmtId="0" fontId="60" fillId="50" borderId="12" xfId="0" applyFont="1" applyFill="1" applyBorder="1" applyAlignment="1">
      <alignment horizontal="justify" wrapText="1"/>
    </xf>
    <xf numFmtId="0" fontId="60" fillId="50" borderId="12" xfId="0" applyFont="1" applyFill="1" applyBorder="1" applyAlignment="1">
      <alignment horizontal="center" vertical="top" wrapText="1"/>
    </xf>
    <xf numFmtId="0" fontId="60" fillId="50" borderId="13" xfId="0" applyFont="1" applyFill="1" applyBorder="1" applyAlignment="1">
      <alignment horizontal="center" vertical="top" wrapText="1"/>
    </xf>
    <xf numFmtId="0" fontId="60" fillId="50" borderId="21" xfId="0" applyFont="1" applyFill="1" applyBorder="1" applyAlignment="1">
      <alignment horizontal="justify" wrapText="1"/>
    </xf>
    <xf numFmtId="0" fontId="60" fillId="50" borderId="21" xfId="0" applyFont="1" applyFill="1" applyBorder="1" applyAlignment="1">
      <alignment horizontal="center" vertical="top" wrapText="1"/>
    </xf>
    <xf numFmtId="0" fontId="60" fillId="50" borderId="13" xfId="0" applyFont="1" applyFill="1" applyBorder="1" applyAlignment="1">
      <alignment horizontal="center" wrapText="1"/>
    </xf>
    <xf numFmtId="0" fontId="60" fillId="51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52" borderId="13" xfId="0" applyFont="1" applyFill="1" applyBorder="1" applyAlignment="1">
      <alignment horizontal="center" vertical="top" wrapText="1"/>
    </xf>
    <xf numFmtId="0" fontId="2" fillId="53" borderId="16" xfId="0" applyFont="1" applyFill="1" applyBorder="1" applyAlignment="1">
      <alignment horizontal="center" vertical="top" wrapText="1"/>
    </xf>
    <xf numFmtId="0" fontId="2" fillId="53" borderId="13" xfId="0" applyFont="1" applyFill="1" applyBorder="1" applyAlignment="1">
      <alignment horizontal="center" vertical="top" wrapText="1"/>
    </xf>
    <xf numFmtId="0" fontId="2" fillId="53" borderId="10" xfId="0" applyFont="1" applyFill="1" applyBorder="1" applyAlignment="1">
      <alignment horizontal="center" vertical="center" wrapText="1"/>
    </xf>
    <xf numFmtId="0" fontId="60" fillId="53" borderId="12" xfId="0" applyFont="1" applyFill="1" applyBorder="1" applyAlignment="1">
      <alignment horizontal="justify" wrapText="1"/>
    </xf>
    <xf numFmtId="0" fontId="60" fillId="53" borderId="21" xfId="0" applyFont="1" applyFill="1" applyBorder="1" applyAlignment="1">
      <alignment horizontal="justify" wrapText="1"/>
    </xf>
    <xf numFmtId="0" fontId="2" fillId="53" borderId="13" xfId="0" applyFont="1" applyFill="1" applyBorder="1" applyAlignment="1">
      <alignment horizontal="center" vertical="center" wrapText="1"/>
    </xf>
    <xf numFmtId="0" fontId="2" fillId="52" borderId="21" xfId="0" applyFont="1" applyFill="1" applyBorder="1" applyAlignment="1">
      <alignment horizontal="center" vertical="top" wrapText="1"/>
    </xf>
    <xf numFmtId="0" fontId="2" fillId="10" borderId="26" xfId="0" applyFont="1" applyFill="1" applyBorder="1" applyAlignment="1">
      <alignment horizontal="center" vertical="top" wrapText="1"/>
    </xf>
    <xf numFmtId="0" fontId="60" fillId="10" borderId="10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vertical="center" wrapText="1"/>
    </xf>
    <xf numFmtId="0" fontId="69" fillId="0" borderId="10" xfId="0" applyFont="1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top" wrapText="1"/>
    </xf>
    <xf numFmtId="49" fontId="20" fillId="54" borderId="13" xfId="0" applyNumberFormat="1" applyFont="1" applyFill="1" applyBorder="1" applyAlignment="1">
      <alignment horizontal="center" vertical="top" wrapText="1"/>
    </xf>
    <xf numFmtId="49" fontId="20" fillId="54" borderId="21" xfId="0" applyNumberFormat="1" applyFont="1" applyFill="1" applyBorder="1" applyAlignment="1">
      <alignment horizontal="center" vertical="top" wrapText="1"/>
    </xf>
    <xf numFmtId="0" fontId="24" fillId="45" borderId="32" xfId="0" applyFont="1" applyFill="1" applyBorder="1" applyAlignment="1">
      <alignment wrapText="1"/>
    </xf>
    <xf numFmtId="0" fontId="63" fillId="54" borderId="32" xfId="0" applyFont="1" applyFill="1" applyBorder="1" applyAlignment="1">
      <alignment wrapText="1"/>
    </xf>
    <xf numFmtId="0" fontId="63" fillId="55" borderId="33" xfId="0" applyFont="1" applyFill="1" applyBorder="1" applyAlignment="1">
      <alignment wrapText="1"/>
    </xf>
    <xf numFmtId="0" fontId="24" fillId="45" borderId="34" xfId="0" applyFont="1" applyFill="1" applyBorder="1" applyAlignment="1">
      <alignment wrapText="1"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/>
    </xf>
    <xf numFmtId="0" fontId="14" fillId="0" borderId="0" xfId="0" applyFont="1" applyFill="1" applyBorder="1" applyAlignment="1">
      <alignment horizontal="justify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justify" wrapText="1"/>
    </xf>
    <xf numFmtId="0" fontId="12" fillId="0" borderId="35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top" wrapText="1"/>
    </xf>
    <xf numFmtId="0" fontId="26" fillId="51" borderId="12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justify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46" borderId="11" xfId="0" applyFont="1" applyFill="1" applyBorder="1" applyAlignment="1">
      <alignment horizontal="left" vertical="top" wrapText="1"/>
    </xf>
    <xf numFmtId="0" fontId="2" fillId="46" borderId="12" xfId="0" applyFont="1" applyFill="1" applyBorder="1" applyAlignment="1">
      <alignment horizontal="left" vertical="top" wrapText="1"/>
    </xf>
    <xf numFmtId="0" fontId="2" fillId="56" borderId="16" xfId="0" applyFont="1" applyFill="1" applyBorder="1" applyAlignment="1">
      <alignment horizontal="center" vertical="center" wrapText="1"/>
    </xf>
    <xf numFmtId="0" fontId="2" fillId="56" borderId="13" xfId="0" applyFont="1" applyFill="1" applyBorder="1" applyAlignment="1">
      <alignment horizontal="center" vertical="center" wrapText="1"/>
    </xf>
    <xf numFmtId="0" fontId="15" fillId="47" borderId="11" xfId="0" applyFont="1" applyFill="1" applyBorder="1" applyAlignment="1">
      <alignment horizontal="left" vertical="top" wrapText="1"/>
    </xf>
    <xf numFmtId="0" fontId="15" fillId="47" borderId="37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0" fillId="53" borderId="11" xfId="0" applyFill="1" applyBorder="1" applyAlignment="1">
      <alignment horizontal="center"/>
    </xf>
    <xf numFmtId="0" fontId="0" fillId="53" borderId="12" xfId="0" applyFill="1" applyBorder="1" applyAlignment="1">
      <alignment horizontal="center"/>
    </xf>
    <xf numFmtId="0" fontId="5" fillId="46" borderId="11" xfId="0" applyFont="1" applyFill="1" applyBorder="1" applyAlignment="1">
      <alignment horizontal="left" vertical="top" wrapText="1"/>
    </xf>
    <xf numFmtId="0" fontId="5" fillId="46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61" fillId="0" borderId="38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60" fillId="45" borderId="23" xfId="0" applyFont="1" applyFill="1" applyBorder="1" applyAlignment="1">
      <alignment horizontal="left" vertical="top" wrapText="1"/>
    </xf>
    <xf numFmtId="0" fontId="60" fillId="45" borderId="19" xfId="0" applyFont="1" applyFill="1" applyBorder="1" applyAlignment="1">
      <alignment horizontal="left" vertical="top" wrapText="1"/>
    </xf>
    <xf numFmtId="0" fontId="62" fillId="41" borderId="23" xfId="0" applyFont="1" applyFill="1" applyBorder="1" applyAlignment="1">
      <alignment horizontal="left" vertical="top" wrapText="1"/>
    </xf>
    <xf numFmtId="0" fontId="62" fillId="41" borderId="20" xfId="0" applyFont="1" applyFill="1" applyBorder="1" applyAlignment="1">
      <alignment horizontal="left" vertical="top" wrapText="1"/>
    </xf>
    <xf numFmtId="0" fontId="62" fillId="41" borderId="23" xfId="0" applyFont="1" applyFill="1" applyBorder="1" applyAlignment="1">
      <alignment horizontal="left" wrapText="1"/>
    </xf>
    <xf numFmtId="0" fontId="62" fillId="41" borderId="20" xfId="0" applyFont="1" applyFill="1" applyBorder="1" applyAlignment="1">
      <alignment horizontal="left" wrapText="1"/>
    </xf>
    <xf numFmtId="0" fontId="60" fillId="10" borderId="23" xfId="0" applyFont="1" applyFill="1" applyBorder="1" applyAlignment="1">
      <alignment horizontal="left" wrapText="1"/>
    </xf>
    <xf numFmtId="0" fontId="60" fillId="10" borderId="20" xfId="0" applyFont="1" applyFill="1" applyBorder="1" applyAlignment="1">
      <alignment horizontal="left" wrapText="1"/>
    </xf>
    <xf numFmtId="0" fontId="61" fillId="43" borderId="23" xfId="0" applyFont="1" applyFill="1" applyBorder="1" applyAlignment="1">
      <alignment horizontal="left" vertical="top" wrapText="1"/>
    </xf>
    <xf numFmtId="0" fontId="61" fillId="43" borderId="20" xfId="0" applyFont="1" applyFill="1" applyBorder="1" applyAlignment="1">
      <alignment horizontal="left" vertical="top" wrapText="1"/>
    </xf>
    <xf numFmtId="0" fontId="60" fillId="10" borderId="23" xfId="0" applyFont="1" applyFill="1" applyBorder="1" applyAlignment="1">
      <alignment horizontal="left" vertical="top" wrapText="1"/>
    </xf>
    <xf numFmtId="0" fontId="60" fillId="10" borderId="20" xfId="0" applyFont="1" applyFill="1" applyBorder="1" applyAlignment="1">
      <alignment horizontal="left" vertical="top" wrapText="1"/>
    </xf>
    <xf numFmtId="0" fontId="60" fillId="6" borderId="11" xfId="0" applyFont="1" applyFill="1" applyBorder="1" applyAlignment="1">
      <alignment horizontal="left" vertical="top" wrapText="1"/>
    </xf>
    <xf numFmtId="0" fontId="60" fillId="6" borderId="12" xfId="0" applyFont="1" applyFill="1" applyBorder="1" applyAlignment="1">
      <alignment horizontal="left" vertical="top" wrapText="1"/>
    </xf>
    <xf numFmtId="0" fontId="62" fillId="6" borderId="11" xfId="0" applyFont="1" applyFill="1" applyBorder="1" applyAlignment="1">
      <alignment horizontal="left" vertical="top" wrapText="1"/>
    </xf>
    <xf numFmtId="0" fontId="62" fillId="6" borderId="12" xfId="0" applyFont="1" applyFill="1" applyBorder="1" applyAlignment="1">
      <alignment horizontal="left" vertical="top" wrapText="1"/>
    </xf>
    <xf numFmtId="0" fontId="70" fillId="1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1" fillId="0" borderId="11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0" fontId="71" fillId="0" borderId="12" xfId="0" applyFont="1" applyBorder="1" applyAlignment="1">
      <alignment horizontal="center" wrapText="1"/>
    </xf>
    <xf numFmtId="0" fontId="2" fillId="53" borderId="16" xfId="0" applyFont="1" applyFill="1" applyBorder="1" applyAlignment="1">
      <alignment horizontal="center" vertical="top" wrapText="1"/>
    </xf>
    <xf numFmtId="0" fontId="2" fillId="53" borderId="13" xfId="0" applyFont="1" applyFill="1" applyBorder="1" applyAlignment="1">
      <alignment horizontal="center" vertical="top" wrapText="1"/>
    </xf>
    <xf numFmtId="0" fontId="3" fillId="10" borderId="0" xfId="0" applyFont="1" applyFill="1" applyAlignment="1">
      <alignment horizontal="center" wrapText="1"/>
    </xf>
    <xf numFmtId="0" fontId="61" fillId="52" borderId="16" xfId="0" applyFont="1" applyFill="1" applyBorder="1" applyAlignment="1">
      <alignment horizontal="center" vertical="top" wrapText="1"/>
    </xf>
    <xf numFmtId="0" fontId="61" fillId="52" borderId="13" xfId="0" applyFont="1" applyFill="1" applyBorder="1" applyAlignment="1">
      <alignment horizontal="center" vertical="top" wrapText="1"/>
    </xf>
    <xf numFmtId="0" fontId="3" fillId="1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6">
      <selection activeCell="B20" sqref="B20"/>
    </sheetView>
  </sheetViews>
  <sheetFormatPr defaultColWidth="9.140625" defaultRowHeight="15"/>
  <cols>
    <col min="1" max="2" width="50.7109375" style="0" customWidth="1"/>
    <col min="3" max="3" width="18.28125" style="0" customWidth="1"/>
    <col min="4" max="4" width="18.140625" style="0" customWidth="1"/>
  </cols>
  <sheetData>
    <row r="1" spans="1:3" ht="30" customHeight="1" thickBot="1">
      <c r="A1" s="3" t="s">
        <v>10</v>
      </c>
      <c r="B1" s="4" t="s">
        <v>387</v>
      </c>
      <c r="C1" s="5"/>
    </row>
    <row r="2" ht="17.25" customHeight="1">
      <c r="C2" s="6"/>
    </row>
    <row r="3" spans="1:3" ht="30" customHeight="1" thickBot="1">
      <c r="A3" s="204" t="s">
        <v>11</v>
      </c>
      <c r="B3" s="204"/>
      <c r="C3" s="204"/>
    </row>
    <row r="4" spans="1:4" ht="44.25" customHeight="1" thickBot="1">
      <c r="A4" s="200" t="s">
        <v>374</v>
      </c>
      <c r="B4" s="201"/>
      <c r="C4" s="20"/>
      <c r="D4" s="20"/>
    </row>
    <row r="5" spans="1:4" ht="16.5" customHeight="1">
      <c r="A5" s="20"/>
      <c r="B5" s="20"/>
      <c r="C5" s="20"/>
      <c r="D5" s="20"/>
    </row>
    <row r="6" ht="30" customHeight="1" thickBot="1">
      <c r="C6" s="6"/>
    </row>
    <row r="7" spans="1:4" ht="30" customHeight="1" thickBot="1">
      <c r="A7" s="157" t="s">
        <v>12</v>
      </c>
      <c r="B7" s="158" t="s">
        <v>42</v>
      </c>
      <c r="C7" s="159" t="s">
        <v>13</v>
      </c>
      <c r="D7" s="137"/>
    </row>
    <row r="8" spans="1:4" ht="30" customHeight="1" thickBot="1">
      <c r="A8" s="205" t="s">
        <v>41</v>
      </c>
      <c r="B8" s="206"/>
      <c r="C8" s="207">
        <f>SUM(C10:C21)</f>
        <v>7</v>
      </c>
      <c r="D8" s="199"/>
    </row>
    <row r="9" spans="1:4" ht="30" customHeight="1" thickBot="1">
      <c r="A9" s="209" t="s">
        <v>16</v>
      </c>
      <c r="B9" s="210"/>
      <c r="C9" s="208"/>
      <c r="D9" s="199"/>
    </row>
    <row r="10" spans="1:3" ht="30" customHeight="1" thickBot="1">
      <c r="A10" s="11" t="s">
        <v>17</v>
      </c>
      <c r="B10" s="11" t="s">
        <v>29</v>
      </c>
      <c r="C10" s="13">
        <v>1</v>
      </c>
    </row>
    <row r="11" spans="1:3" ht="30" customHeight="1" thickBot="1">
      <c r="A11" s="12" t="s">
        <v>18</v>
      </c>
      <c r="B11" s="12" t="s">
        <v>30</v>
      </c>
      <c r="C11" s="14">
        <v>0</v>
      </c>
    </row>
    <row r="12" spans="1:3" ht="30" customHeight="1" thickBot="1">
      <c r="A12" s="12" t="s">
        <v>19</v>
      </c>
      <c r="B12" s="12" t="s">
        <v>31</v>
      </c>
      <c r="C12" s="15">
        <v>1</v>
      </c>
    </row>
    <row r="13" spans="1:3" ht="30" customHeight="1" thickBot="1">
      <c r="A13" s="12" t="s">
        <v>20</v>
      </c>
      <c r="B13" s="12" t="s">
        <v>32</v>
      </c>
      <c r="C13" s="14">
        <v>1</v>
      </c>
    </row>
    <row r="14" spans="1:3" ht="30" customHeight="1" thickBot="1">
      <c r="A14" s="12" t="s">
        <v>21</v>
      </c>
      <c r="B14" s="12" t="s">
        <v>33</v>
      </c>
      <c r="C14" s="13">
        <v>1</v>
      </c>
    </row>
    <row r="15" spans="1:3" ht="30" customHeight="1" thickBot="1">
      <c r="A15" s="12" t="s">
        <v>22</v>
      </c>
      <c r="B15" s="12" t="s">
        <v>34</v>
      </c>
      <c r="C15" s="14">
        <v>0</v>
      </c>
    </row>
    <row r="16" spans="1:3" ht="30" customHeight="1" thickBot="1">
      <c r="A16" s="12" t="s">
        <v>23</v>
      </c>
      <c r="B16" s="12" t="s">
        <v>35</v>
      </c>
      <c r="C16" s="16">
        <v>1</v>
      </c>
    </row>
    <row r="17" spans="1:3" ht="30" customHeight="1" thickBot="1">
      <c r="A17" s="12" t="s">
        <v>24</v>
      </c>
      <c r="B17" s="12" t="s">
        <v>36</v>
      </c>
      <c r="C17" s="16">
        <v>0</v>
      </c>
    </row>
    <row r="18" spans="1:3" ht="30" customHeight="1" thickBot="1">
      <c r="A18" s="12" t="s">
        <v>25</v>
      </c>
      <c r="B18" s="12" t="s">
        <v>37</v>
      </c>
      <c r="C18" s="17">
        <v>0</v>
      </c>
    </row>
    <row r="19" spans="1:3" ht="30" customHeight="1" thickBot="1">
      <c r="A19" s="12" t="s">
        <v>26</v>
      </c>
      <c r="B19" s="12" t="s">
        <v>38</v>
      </c>
      <c r="C19" s="16">
        <v>1</v>
      </c>
    </row>
    <row r="20" spans="1:3" ht="30" customHeight="1" thickBot="1">
      <c r="A20" s="12" t="s">
        <v>27</v>
      </c>
      <c r="B20" s="12" t="s">
        <v>39</v>
      </c>
      <c r="C20" s="16">
        <v>0</v>
      </c>
    </row>
    <row r="21" spans="1:3" ht="30" customHeight="1" thickBot="1">
      <c r="A21" s="11" t="s">
        <v>28</v>
      </c>
      <c r="B21" s="11" t="s">
        <v>40</v>
      </c>
      <c r="C21" s="16">
        <v>1</v>
      </c>
    </row>
    <row r="22" spans="1:21" ht="30" customHeight="1">
      <c r="A22" s="188"/>
      <c r="B22" s="188"/>
      <c r="C22" s="189"/>
      <c r="D22" s="173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</row>
    <row r="23" spans="1:21" ht="30" customHeight="1">
      <c r="A23" s="190"/>
      <c r="B23" s="190"/>
      <c r="C23" s="179"/>
      <c r="D23" s="173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</row>
    <row r="24" spans="1:21" ht="30" customHeight="1">
      <c r="A24" s="175"/>
      <c r="B24" s="176"/>
      <c r="C24" s="177"/>
      <c r="D24" s="173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</row>
    <row r="25" spans="1:21" ht="30" customHeight="1">
      <c r="A25" s="178"/>
      <c r="B25" s="177"/>
      <c r="C25" s="179"/>
      <c r="D25" s="173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</row>
    <row r="26" spans="1:21" ht="30" customHeight="1">
      <c r="A26" s="176"/>
      <c r="B26" s="177"/>
      <c r="C26" s="179"/>
      <c r="D26" s="173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</row>
    <row r="27" spans="1:21" ht="30" customHeight="1">
      <c r="A27" s="176"/>
      <c r="B27" s="176"/>
      <c r="C27" s="180"/>
      <c r="D27" s="173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</row>
    <row r="28" spans="1:21" ht="30" customHeight="1">
      <c r="A28" s="175"/>
      <c r="B28" s="176"/>
      <c r="C28" s="180"/>
      <c r="D28" s="173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</row>
    <row r="29" spans="1:21" ht="30" customHeight="1">
      <c r="A29" s="202"/>
      <c r="B29" s="202"/>
      <c r="C29" s="198"/>
      <c r="D29" s="173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</row>
    <row r="30" spans="1:21" ht="30" customHeight="1">
      <c r="A30" s="203"/>
      <c r="B30" s="203"/>
      <c r="C30" s="198"/>
      <c r="D30" s="173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</row>
    <row r="31" spans="1:21" ht="30" customHeight="1">
      <c r="A31" s="181"/>
      <c r="B31" s="182"/>
      <c r="C31" s="180"/>
      <c r="D31" s="173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</row>
    <row r="32" spans="1:21" ht="30" customHeight="1">
      <c r="A32" s="181"/>
      <c r="B32" s="182"/>
      <c r="C32" s="180"/>
      <c r="D32" s="173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</row>
    <row r="33" spans="1:21" ht="30" customHeight="1">
      <c r="A33" s="181"/>
      <c r="B33" s="182"/>
      <c r="C33" s="180"/>
      <c r="D33" s="173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</row>
    <row r="34" spans="1:21" ht="30" customHeight="1">
      <c r="A34" s="183"/>
      <c r="B34" s="211"/>
      <c r="C34" s="198"/>
      <c r="D34" s="173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</row>
    <row r="35" spans="1:21" ht="30" customHeight="1">
      <c r="A35" s="184"/>
      <c r="B35" s="211"/>
      <c r="C35" s="198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</row>
    <row r="36" spans="1:21" ht="30" customHeight="1">
      <c r="A36" s="184"/>
      <c r="B36" s="211"/>
      <c r="C36" s="198"/>
      <c r="D36" s="173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</row>
    <row r="37" spans="1:21" ht="30" customHeight="1">
      <c r="A37" s="184"/>
      <c r="B37" s="211"/>
      <c r="C37" s="198"/>
      <c r="D37" s="173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</row>
    <row r="38" spans="1:21" ht="30" customHeight="1">
      <c r="A38" s="184"/>
      <c r="B38" s="211"/>
      <c r="C38" s="198"/>
      <c r="D38" s="173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</row>
    <row r="39" spans="1:21" ht="30" customHeight="1">
      <c r="A39" s="184"/>
      <c r="B39" s="211"/>
      <c r="C39" s="198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</row>
    <row r="40" spans="1:21" ht="30" customHeight="1">
      <c r="A40" s="184"/>
      <c r="B40" s="211"/>
      <c r="C40" s="198"/>
      <c r="D40" s="173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</row>
    <row r="41" spans="1:21" ht="30" customHeight="1">
      <c r="A41" s="185"/>
      <c r="B41" s="211"/>
      <c r="C41" s="198"/>
      <c r="D41" s="173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</row>
    <row r="42" spans="1:21" ht="30" customHeight="1">
      <c r="A42" s="181"/>
      <c r="B42" s="182"/>
      <c r="C42" s="180"/>
      <c r="D42" s="173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</row>
    <row r="43" spans="1:21" ht="30" customHeight="1">
      <c r="A43" s="181"/>
      <c r="B43" s="182"/>
      <c r="C43" s="180"/>
      <c r="D43" s="173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</row>
    <row r="44" spans="1:21" ht="30" customHeight="1">
      <c r="A44" s="181"/>
      <c r="B44" s="182"/>
      <c r="C44" s="180"/>
      <c r="D44" s="173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</row>
    <row r="45" spans="1:21" ht="30" customHeight="1">
      <c r="A45" s="181"/>
      <c r="B45" s="182"/>
      <c r="C45" s="180"/>
      <c r="D45" s="173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</row>
    <row r="46" spans="1:21" ht="30" customHeight="1">
      <c r="A46" s="202"/>
      <c r="B46" s="202"/>
      <c r="C46" s="198"/>
      <c r="D46" s="173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</row>
    <row r="47" spans="1:21" ht="30" customHeight="1">
      <c r="A47" s="203"/>
      <c r="B47" s="203"/>
      <c r="C47" s="198"/>
      <c r="D47" s="173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</row>
    <row r="48" spans="1:21" ht="30" customHeight="1">
      <c r="A48" s="181"/>
      <c r="B48" s="176"/>
      <c r="C48" s="180"/>
      <c r="D48" s="173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</row>
    <row r="49" spans="1:21" ht="30" customHeight="1">
      <c r="A49" s="181"/>
      <c r="B49" s="182"/>
      <c r="C49" s="180"/>
      <c r="D49" s="173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</row>
    <row r="50" spans="1:21" ht="30" customHeight="1">
      <c r="A50" s="181"/>
      <c r="B50" s="182"/>
      <c r="C50" s="180"/>
      <c r="D50" s="173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</row>
    <row r="51" spans="1:21" ht="30" customHeight="1">
      <c r="A51" s="202"/>
      <c r="B51" s="202"/>
      <c r="C51" s="198"/>
      <c r="D51" s="173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</row>
    <row r="52" spans="1:21" ht="30" customHeight="1">
      <c r="A52" s="203"/>
      <c r="B52" s="203"/>
      <c r="C52" s="198"/>
      <c r="D52" s="173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ht="30" customHeight="1">
      <c r="A53" s="186"/>
      <c r="B53" s="197"/>
      <c r="C53" s="198"/>
      <c r="D53" s="173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</row>
    <row r="54" spans="1:21" ht="30" customHeight="1">
      <c r="A54" s="187"/>
      <c r="B54" s="197"/>
      <c r="C54" s="198"/>
      <c r="D54" s="173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</row>
    <row r="55" spans="1:21" ht="30" customHeight="1">
      <c r="A55" s="187"/>
      <c r="B55" s="197"/>
      <c r="C55" s="198"/>
      <c r="D55" s="173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30" customHeight="1">
      <c r="A56" s="187"/>
      <c r="B56" s="197"/>
      <c r="C56" s="198"/>
      <c r="D56" s="173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30" customHeight="1">
      <c r="A57" s="187"/>
      <c r="B57" s="197"/>
      <c r="C57" s="198"/>
      <c r="D57" s="173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30" customHeight="1">
      <c r="A58" s="187"/>
      <c r="B58" s="197"/>
      <c r="C58" s="198"/>
      <c r="D58" s="173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30" customHeight="1">
      <c r="A59" s="187"/>
      <c r="B59" s="197"/>
      <c r="C59" s="198"/>
      <c r="D59" s="173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30" customHeight="1">
      <c r="A60" s="187"/>
      <c r="B60" s="197"/>
      <c r="C60" s="198"/>
      <c r="D60" s="173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</row>
    <row r="61" spans="1:21" ht="30" customHeight="1">
      <c r="A61" s="187"/>
      <c r="B61" s="197"/>
      <c r="C61" s="198"/>
      <c r="D61" s="173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</row>
    <row r="62" spans="1:21" ht="30" customHeight="1">
      <c r="A62" s="187"/>
      <c r="B62" s="197"/>
      <c r="C62" s="198"/>
      <c r="D62" s="173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</row>
    <row r="63" spans="1:21" ht="30" customHeight="1">
      <c r="A63" s="187"/>
      <c r="B63" s="197"/>
      <c r="C63" s="198"/>
      <c r="D63" s="173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</row>
    <row r="64" spans="1:21" ht="30" customHeight="1">
      <c r="A64" s="187"/>
      <c r="B64" s="197"/>
      <c r="C64" s="198"/>
      <c r="D64" s="173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ht="30" customHeight="1">
      <c r="A65" s="176"/>
      <c r="B65" s="197"/>
      <c r="C65" s="198"/>
      <c r="D65" s="173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ht="30" customHeight="1">
      <c r="A66" s="181"/>
      <c r="B66" s="182"/>
      <c r="C66" s="180"/>
      <c r="D66" s="173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</row>
    <row r="67" spans="1:21" ht="30" customHeight="1">
      <c r="A67" s="181"/>
      <c r="B67" s="182"/>
      <c r="C67" s="180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</row>
    <row r="68" spans="1:21" ht="30" customHeight="1">
      <c r="A68" s="202"/>
      <c r="B68" s="202"/>
      <c r="C68" s="198"/>
      <c r="D68" s="173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</row>
    <row r="69" spans="1:21" ht="30" customHeight="1">
      <c r="A69" s="203"/>
      <c r="B69" s="203"/>
      <c r="C69" s="198"/>
      <c r="D69" s="173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</row>
    <row r="70" spans="1:21" ht="30" customHeight="1">
      <c r="A70" s="181"/>
      <c r="B70" s="197"/>
      <c r="C70" s="198"/>
      <c r="D70" s="173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</row>
    <row r="71" spans="1:21" ht="30" customHeight="1">
      <c r="A71" s="182"/>
      <c r="B71" s="197"/>
      <c r="C71" s="198"/>
      <c r="D71" s="173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</row>
    <row r="72" spans="1:21" ht="30" customHeight="1">
      <c r="A72" s="182"/>
      <c r="B72" s="197"/>
      <c r="C72" s="198"/>
      <c r="D72" s="173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</row>
    <row r="73" spans="1:21" ht="30" customHeight="1">
      <c r="A73" s="182"/>
      <c r="B73" s="197"/>
      <c r="C73" s="198"/>
      <c r="D73" s="173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</row>
    <row r="74" spans="1:21" ht="30" customHeight="1">
      <c r="A74" s="181"/>
      <c r="B74" s="197"/>
      <c r="C74" s="198"/>
      <c r="D74" s="173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</row>
    <row r="75" spans="1:21" ht="30" customHeight="1">
      <c r="A75" s="182"/>
      <c r="B75" s="197"/>
      <c r="C75" s="198"/>
      <c r="D75" s="173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</row>
    <row r="76" spans="1:21" ht="30" customHeight="1">
      <c r="A76" s="182"/>
      <c r="B76" s="197"/>
      <c r="C76" s="198"/>
      <c r="D76" s="173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</row>
    <row r="77" spans="1:21" ht="30" customHeight="1">
      <c r="A77" s="182"/>
      <c r="B77" s="197"/>
      <c r="C77" s="198"/>
      <c r="D77" s="173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</row>
    <row r="78" spans="1:21" ht="30" customHeight="1">
      <c r="A78" s="182"/>
      <c r="B78" s="197"/>
      <c r="C78" s="198"/>
      <c r="D78" s="173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</row>
    <row r="79" spans="1:21" ht="30" customHeight="1">
      <c r="A79" s="181"/>
      <c r="B79" s="197"/>
      <c r="C79" s="198"/>
      <c r="D79" s="173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</row>
    <row r="80" spans="1:21" ht="30" customHeight="1">
      <c r="A80" s="182"/>
      <c r="B80" s="197"/>
      <c r="C80" s="198"/>
      <c r="D80" s="173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</row>
    <row r="81" spans="1:21" ht="30" customHeight="1">
      <c r="A81" s="182"/>
      <c r="B81" s="197"/>
      <c r="C81" s="198"/>
      <c r="D81" s="173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</row>
    <row r="82" spans="1:21" ht="30" customHeight="1">
      <c r="A82" s="182"/>
      <c r="B82" s="197"/>
      <c r="C82" s="198"/>
      <c r="D82" s="173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</row>
    <row r="83" spans="1:21" ht="30" customHeight="1">
      <c r="A83" s="182"/>
      <c r="B83" s="197"/>
      <c r="C83" s="198"/>
      <c r="D83" s="173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</row>
    <row r="84" spans="1:21" ht="30" customHeight="1">
      <c r="A84" s="181"/>
      <c r="B84" s="182"/>
      <c r="C84" s="180"/>
      <c r="D84" s="173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</row>
    <row r="85" spans="1:21" ht="30" customHeight="1">
      <c r="A85" s="181"/>
      <c r="B85" s="182"/>
      <c r="C85" s="180"/>
      <c r="D85" s="173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</row>
    <row r="86" spans="1:21" ht="30" customHeight="1">
      <c r="A86" s="181"/>
      <c r="B86" s="182"/>
      <c r="C86" s="180"/>
      <c r="D86" s="173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</row>
    <row r="87" spans="1:21" ht="30" customHeight="1">
      <c r="A87" s="181"/>
      <c r="B87" s="182"/>
      <c r="C87" s="180"/>
      <c r="D87" s="173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</row>
    <row r="88" spans="1:21" ht="30" customHeight="1">
      <c r="A88" s="181"/>
      <c r="B88" s="182"/>
      <c r="C88" s="180"/>
      <c r="D88" s="173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</row>
    <row r="89" spans="1:4" ht="30" customHeight="1">
      <c r="A89" s="9"/>
      <c r="B89" s="10"/>
      <c r="C89" s="8"/>
      <c r="D89" s="7"/>
    </row>
    <row r="90" spans="1:4" ht="15">
      <c r="A90" s="7"/>
      <c r="B90" s="7"/>
      <c r="C90" s="7"/>
      <c r="D90" s="7"/>
    </row>
  </sheetData>
  <sheetProtection/>
  <mergeCells count="28">
    <mergeCell ref="A3:C3"/>
    <mergeCell ref="A8:B8"/>
    <mergeCell ref="C8:C9"/>
    <mergeCell ref="A9:B9"/>
    <mergeCell ref="A47:B47"/>
    <mergeCell ref="B34:B41"/>
    <mergeCell ref="C34:C41"/>
    <mergeCell ref="A46:B46"/>
    <mergeCell ref="C46:C47"/>
    <mergeCell ref="D8:D9"/>
    <mergeCell ref="A4:B4"/>
    <mergeCell ref="B53:B65"/>
    <mergeCell ref="C53:C65"/>
    <mergeCell ref="A68:B68"/>
    <mergeCell ref="C68:C69"/>
    <mergeCell ref="A69:B69"/>
    <mergeCell ref="A51:B51"/>
    <mergeCell ref="C51:C52"/>
    <mergeCell ref="A52:B52"/>
    <mergeCell ref="A29:B29"/>
    <mergeCell ref="C29:C30"/>
    <mergeCell ref="A30:B30"/>
    <mergeCell ref="B74:B78"/>
    <mergeCell ref="C74:C78"/>
    <mergeCell ref="B79:B83"/>
    <mergeCell ref="C79:C83"/>
    <mergeCell ref="B70:B73"/>
    <mergeCell ref="C70:C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2">
      <selection activeCell="A12" sqref="A12"/>
    </sheetView>
  </sheetViews>
  <sheetFormatPr defaultColWidth="9.140625" defaultRowHeight="15"/>
  <cols>
    <col min="1" max="1" width="49.57421875" style="0" customWidth="1"/>
    <col min="2" max="2" width="57.28125" style="0" customWidth="1"/>
    <col min="3" max="3" width="18.00390625" style="0" customWidth="1"/>
    <col min="4" max="4" width="40.7109375" style="0" customWidth="1"/>
  </cols>
  <sheetData>
    <row r="1" spans="1:3" ht="32.25" thickBot="1">
      <c r="A1" s="3" t="s">
        <v>10</v>
      </c>
      <c r="B1" s="212" t="str">
        <f>'Нп и фэ'!B1</f>
        <v>Муниципальное общеобразовательное учреждение Магнитная средняя общеобразовательная школа</v>
      </c>
      <c r="C1" s="213"/>
    </row>
    <row r="2" ht="15.75" thickBot="1">
      <c r="C2" s="6"/>
    </row>
    <row r="3" spans="1:3" ht="30" customHeight="1" thickBot="1">
      <c r="A3" s="216" t="s">
        <v>11</v>
      </c>
      <c r="B3" s="217"/>
      <c r="C3" s="24"/>
    </row>
    <row r="4" ht="30" customHeight="1" thickBot="1">
      <c r="C4" s="6"/>
    </row>
    <row r="5" spans="1:4" ht="48.75" customHeight="1" thickBot="1">
      <c r="A5" s="218" t="s">
        <v>373</v>
      </c>
      <c r="B5" s="219"/>
      <c r="D5" s="20"/>
    </row>
    <row r="6" ht="21" customHeight="1" thickBot="1"/>
    <row r="7" spans="1:3" ht="30" customHeight="1" thickBot="1">
      <c r="A7" s="18" t="s">
        <v>12</v>
      </c>
      <c r="B7" s="19" t="s">
        <v>42</v>
      </c>
      <c r="C7" s="18" t="s">
        <v>13</v>
      </c>
    </row>
    <row r="8" spans="1:3" ht="17.25" customHeight="1" thickBot="1">
      <c r="A8" s="214" t="s">
        <v>50</v>
      </c>
      <c r="B8" s="215"/>
      <c r="C8" s="207">
        <f>SUM(C10:C21)</f>
        <v>2</v>
      </c>
    </row>
    <row r="9" spans="1:3" ht="20.25" customHeight="1" thickBot="1">
      <c r="A9" s="209" t="s">
        <v>14</v>
      </c>
      <c r="B9" s="210"/>
      <c r="C9" s="208"/>
    </row>
    <row r="10" spans="1:3" ht="71.25" customHeight="1" thickBot="1">
      <c r="A10" s="11" t="s">
        <v>43</v>
      </c>
      <c r="B10" s="11" t="s">
        <v>47</v>
      </c>
      <c r="C10" s="13">
        <v>1</v>
      </c>
    </row>
    <row r="11" spans="1:3" ht="56.25" customHeight="1" thickBot="1">
      <c r="A11" s="12" t="s">
        <v>44</v>
      </c>
      <c r="B11" s="12" t="s">
        <v>48</v>
      </c>
      <c r="C11" s="14">
        <v>0</v>
      </c>
    </row>
    <row r="12" spans="1:3" ht="65.25" customHeight="1" thickBot="1">
      <c r="A12" s="12" t="s">
        <v>45</v>
      </c>
      <c r="B12" s="12" t="s">
        <v>49</v>
      </c>
      <c r="C12" s="15">
        <v>0</v>
      </c>
    </row>
    <row r="13" spans="1:3" ht="73.5" customHeight="1" thickBot="1">
      <c r="A13" s="11" t="s">
        <v>46</v>
      </c>
      <c r="B13" s="12" t="s">
        <v>15</v>
      </c>
      <c r="C13" s="14">
        <v>1</v>
      </c>
    </row>
    <row r="14" spans="1:3" ht="30" customHeight="1">
      <c r="A14" s="21"/>
      <c r="B14" s="21"/>
      <c r="C14" s="22"/>
    </row>
    <row r="15" spans="1:3" ht="30" customHeight="1">
      <c r="A15" s="21"/>
      <c r="B15" s="21"/>
      <c r="C15" s="22"/>
    </row>
    <row r="16" spans="1:3" ht="30" customHeight="1">
      <c r="A16" s="21"/>
      <c r="B16" s="21"/>
      <c r="C16" s="22"/>
    </row>
    <row r="17" spans="1:3" ht="30" customHeight="1">
      <c r="A17" s="21"/>
      <c r="B17" s="21"/>
      <c r="C17" s="22"/>
    </row>
    <row r="18" spans="1:3" ht="30" customHeight="1">
      <c r="A18" s="21"/>
      <c r="B18" s="21"/>
      <c r="C18" s="22"/>
    </row>
    <row r="19" spans="1:3" ht="30" customHeight="1">
      <c r="A19" s="21"/>
      <c r="B19" s="21"/>
      <c r="C19" s="22"/>
    </row>
    <row r="20" spans="1:3" ht="30" customHeight="1">
      <c r="A20" s="21"/>
      <c r="B20" s="21"/>
      <c r="C20" s="22"/>
    </row>
    <row r="21" spans="1:3" ht="30" customHeight="1">
      <c r="A21" s="21"/>
      <c r="B21" s="21"/>
      <c r="C21" s="22"/>
    </row>
    <row r="22" spans="1:3" ht="15">
      <c r="A22" s="23"/>
      <c r="B22" s="23"/>
      <c r="C22" s="23"/>
    </row>
    <row r="23" spans="1:3" ht="15">
      <c r="A23" s="23"/>
      <c r="B23" s="23"/>
      <c r="C23" s="23"/>
    </row>
  </sheetData>
  <sheetProtection/>
  <mergeCells count="6">
    <mergeCell ref="B1:C1"/>
    <mergeCell ref="A8:B8"/>
    <mergeCell ref="C8:C9"/>
    <mergeCell ref="A9:B9"/>
    <mergeCell ref="A3:B3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1"/>
  <sheetViews>
    <sheetView tabSelected="1" zoomScalePageLayoutView="0" workbookViewId="0" topLeftCell="A716">
      <selection activeCell="B733" sqref="B733"/>
    </sheetView>
  </sheetViews>
  <sheetFormatPr defaultColWidth="9.140625" defaultRowHeight="15"/>
  <cols>
    <col min="1" max="1" width="88.00390625" style="0" customWidth="1"/>
    <col min="2" max="2" width="23.57421875" style="0" customWidth="1"/>
    <col min="4" max="4" width="5.7109375" style="0" customWidth="1"/>
    <col min="5" max="5" width="53.7109375" style="0" customWidth="1"/>
    <col min="6" max="6" width="12.28125" style="0" customWidth="1"/>
    <col min="7" max="7" width="20.421875" style="0" customWidth="1"/>
    <col min="8" max="8" width="19.7109375" style="0" customWidth="1"/>
    <col min="9" max="9" width="20.8515625" style="0" customWidth="1"/>
  </cols>
  <sheetData>
    <row r="1" spans="1:8" ht="77.25" customHeight="1" thickBot="1">
      <c r="A1" s="25" t="s">
        <v>375</v>
      </c>
      <c r="B1" s="70" t="s">
        <v>51</v>
      </c>
      <c r="E1" s="220" t="s">
        <v>372</v>
      </c>
      <c r="F1" s="221"/>
      <c r="G1" s="221"/>
      <c r="H1" s="221"/>
    </row>
    <row r="2" spans="1:9" ht="34.5" customHeight="1" thickBot="1">
      <c r="A2" s="69" t="s">
        <v>353</v>
      </c>
      <c r="B2" s="172">
        <f>SUM(B3,B51,B98,B148,B197,B250,B296,B358,B420,B480,B526,B573,B627,B673,)</f>
        <v>297</v>
      </c>
      <c r="D2" s="129" t="s">
        <v>345</v>
      </c>
      <c r="E2" s="130" t="s">
        <v>346</v>
      </c>
      <c r="F2" s="131" t="s">
        <v>2</v>
      </c>
      <c r="G2" s="131" t="s">
        <v>1</v>
      </c>
      <c r="H2" s="131" t="s">
        <v>386</v>
      </c>
      <c r="I2" s="132" t="s">
        <v>385</v>
      </c>
    </row>
    <row r="3" spans="1:9" ht="39" thickBot="1">
      <c r="A3" s="26" t="s">
        <v>52</v>
      </c>
      <c r="B3" s="98">
        <f>SUM(B4,B14)</f>
        <v>23</v>
      </c>
      <c r="D3" s="118" t="s">
        <v>3</v>
      </c>
      <c r="E3" s="119" t="str">
        <f>A2</f>
        <v>I.                 Учебные помещения</v>
      </c>
      <c r="F3" s="120">
        <f>B2</f>
        <v>297</v>
      </c>
      <c r="G3" s="121">
        <v>491</v>
      </c>
      <c r="H3" s="155">
        <f>(F3/G3)*100</f>
        <v>60.4887983706721</v>
      </c>
      <c r="I3" s="156" t="str">
        <f>IF(H3&lt;51,H9,IF(H3&lt;81,H10,H11))</f>
        <v>Не в полном объеме соответствует требованиям</v>
      </c>
    </row>
    <row r="4" spans="1:9" ht="26.25" thickBot="1">
      <c r="A4" s="35" t="s">
        <v>276</v>
      </c>
      <c r="B4" s="97">
        <f>SUM(B6,B11)</f>
        <v>6</v>
      </c>
      <c r="D4" s="122" t="s">
        <v>5</v>
      </c>
      <c r="E4" s="122" t="str">
        <f>A705</f>
        <v>II.               Информационно-библиотечный центр</v>
      </c>
      <c r="F4" s="123">
        <f>B705</f>
        <v>7</v>
      </c>
      <c r="G4" s="124">
        <v>19</v>
      </c>
      <c r="H4" s="155">
        <f>(F4/G4)*100</f>
        <v>36.84210526315789</v>
      </c>
      <c r="I4" s="156" t="str">
        <f>IF(H4&lt;51,H9,IF(H4&lt;81,H10,H11))</f>
        <v>Частично соответствует требованиям </v>
      </c>
    </row>
    <row r="5" spans="1:9" ht="39" thickBot="1">
      <c r="A5" s="230" t="s">
        <v>53</v>
      </c>
      <c r="B5" s="231"/>
      <c r="D5" s="122" t="s">
        <v>7</v>
      </c>
      <c r="E5" s="122" t="str">
        <f>A734</f>
        <v>III. Информационно-образовательная среда (ИОС) общеобразовательного учреждения в части общешкольного оснащения</v>
      </c>
      <c r="F5" s="125">
        <f>B734</f>
        <v>10</v>
      </c>
      <c r="G5" s="126">
        <v>13</v>
      </c>
      <c r="H5" s="155">
        <f>(F5/G5)*100</f>
        <v>76.92307692307693</v>
      </c>
      <c r="I5" s="156" t="str">
        <f>IF(H5&lt;51,H9,IF(H5&lt;81,H10,H11))</f>
        <v>Не в полном объеме соответствует требованиям</v>
      </c>
    </row>
    <row r="6" spans="1:9" ht="39" thickBot="1">
      <c r="A6" s="29" t="s">
        <v>54</v>
      </c>
      <c r="B6" s="96">
        <f>SUM(B7:B10)</f>
        <v>4</v>
      </c>
      <c r="D6" s="127"/>
      <c r="E6" s="128" t="s">
        <v>347</v>
      </c>
      <c r="F6" s="125">
        <f>SUM(F3:F5)</f>
        <v>314</v>
      </c>
      <c r="G6" s="126">
        <v>523</v>
      </c>
      <c r="H6" s="155">
        <f>(F6/G6)*100</f>
        <v>60.038240917782026</v>
      </c>
      <c r="I6" s="156" t="str">
        <f>IF(H6&lt;51,H9,IF(H6&lt;81,H10,H11))</f>
        <v>Не в полном объеме соответствует требованиям</v>
      </c>
    </row>
    <row r="7" spans="1:2" ht="15.75" thickBot="1">
      <c r="A7" s="31" t="s">
        <v>55</v>
      </c>
      <c r="B7" s="32">
        <v>1</v>
      </c>
    </row>
    <row r="8" spans="1:8" ht="36.75" thickBot="1">
      <c r="A8" s="31" t="s">
        <v>56</v>
      </c>
      <c r="B8" s="32">
        <v>1</v>
      </c>
      <c r="F8" s="72" t="s">
        <v>348</v>
      </c>
      <c r="G8" s="73" t="s">
        <v>384</v>
      </c>
      <c r="H8" s="171" t="s">
        <v>385</v>
      </c>
    </row>
    <row r="9" spans="1:8" ht="24.75" thickBot="1">
      <c r="A9" s="33" t="s">
        <v>277</v>
      </c>
      <c r="B9" s="32">
        <v>1</v>
      </c>
      <c r="F9" s="74" t="s">
        <v>369</v>
      </c>
      <c r="G9" s="75" t="s">
        <v>350</v>
      </c>
      <c r="H9" s="76" t="s">
        <v>379</v>
      </c>
    </row>
    <row r="10" spans="1:8" ht="36.75" customHeight="1" thickBot="1">
      <c r="A10" s="33" t="s">
        <v>278</v>
      </c>
      <c r="B10" s="32">
        <v>1</v>
      </c>
      <c r="F10" s="164" t="s">
        <v>370</v>
      </c>
      <c r="G10" s="165" t="s">
        <v>351</v>
      </c>
      <c r="H10" s="77" t="s">
        <v>380</v>
      </c>
    </row>
    <row r="11" spans="1:8" ht="36.75" thickBot="1">
      <c r="A11" s="29" t="s">
        <v>57</v>
      </c>
      <c r="B11" s="99">
        <f>SUM(B12:B13)</f>
        <v>2</v>
      </c>
      <c r="F11" s="78" t="s">
        <v>371</v>
      </c>
      <c r="G11" s="79" t="s">
        <v>352</v>
      </c>
      <c r="H11" s="80" t="s">
        <v>381</v>
      </c>
    </row>
    <row r="12" spans="1:2" ht="30" customHeight="1" thickBot="1">
      <c r="A12" s="31" t="s">
        <v>279</v>
      </c>
      <c r="B12" s="32">
        <v>1</v>
      </c>
    </row>
    <row r="13" spans="1:9" ht="30" customHeight="1" thickBot="1">
      <c r="A13" s="31" t="s">
        <v>280</v>
      </c>
      <c r="B13" s="32">
        <v>1</v>
      </c>
      <c r="D13" s="160"/>
      <c r="E13" s="160"/>
      <c r="F13" s="160"/>
      <c r="G13" s="160"/>
      <c r="H13" s="160"/>
      <c r="I13" s="160"/>
    </row>
    <row r="14" spans="1:2" ht="15.75" thickBot="1">
      <c r="A14" s="35" t="s">
        <v>58</v>
      </c>
      <c r="B14" s="100">
        <f>SUM(B16,B21,B45)</f>
        <v>17</v>
      </c>
    </row>
    <row r="15" spans="1:2" ht="15.75" thickBot="1">
      <c r="A15" s="230" t="s">
        <v>59</v>
      </c>
      <c r="B15" s="231"/>
    </row>
    <row r="16" spans="1:2" ht="15.75" thickBot="1">
      <c r="A16" s="29" t="s">
        <v>60</v>
      </c>
      <c r="B16" s="37">
        <f>SUM(B17:B20)</f>
        <v>4</v>
      </c>
    </row>
    <row r="17" spans="1:2" ht="15.75" thickBot="1">
      <c r="A17" s="33" t="s">
        <v>61</v>
      </c>
      <c r="B17" s="32">
        <v>1</v>
      </c>
    </row>
    <row r="18" spans="1:2" ht="26.25" thickBot="1">
      <c r="A18" s="33" t="s">
        <v>62</v>
      </c>
      <c r="B18" s="32">
        <v>1</v>
      </c>
    </row>
    <row r="19" spans="1:2" ht="15.75" thickBot="1">
      <c r="A19" s="33" t="s">
        <v>63</v>
      </c>
      <c r="B19" s="32">
        <v>1</v>
      </c>
    </row>
    <row r="20" spans="1:2" ht="26.25" thickBot="1">
      <c r="A20" s="33" t="s">
        <v>281</v>
      </c>
      <c r="B20" s="32">
        <v>1</v>
      </c>
    </row>
    <row r="21" spans="1:2" ht="30" customHeight="1" thickBot="1">
      <c r="A21" s="29" t="s">
        <v>64</v>
      </c>
      <c r="B21" s="38">
        <f>SUM(B22,B33,B42)</f>
        <v>9</v>
      </c>
    </row>
    <row r="22" spans="1:2" ht="30" customHeight="1" thickBot="1">
      <c r="A22" s="39" t="s">
        <v>65</v>
      </c>
      <c r="B22" s="40">
        <f>SUM(B23:B25,B27:B32)</f>
        <v>7</v>
      </c>
    </row>
    <row r="23" spans="1:2" ht="27" thickBot="1">
      <c r="A23" s="31" t="s">
        <v>66</v>
      </c>
      <c r="B23" s="32">
        <v>1</v>
      </c>
    </row>
    <row r="24" spans="1:2" ht="27" thickBot="1">
      <c r="A24" s="31" t="s">
        <v>67</v>
      </c>
      <c r="B24" s="32">
        <v>1</v>
      </c>
    </row>
    <row r="25" spans="1:2" ht="27" thickBot="1">
      <c r="A25" s="31" t="s">
        <v>68</v>
      </c>
      <c r="B25" s="32">
        <v>1</v>
      </c>
    </row>
    <row r="26" spans="1:2" ht="15.75" thickBot="1">
      <c r="A26" s="228" t="s">
        <v>69</v>
      </c>
      <c r="B26" s="229"/>
    </row>
    <row r="27" spans="1:2" ht="15.75" thickBot="1">
      <c r="A27" s="64" t="s">
        <v>282</v>
      </c>
      <c r="B27" s="32">
        <v>0</v>
      </c>
    </row>
    <row r="28" spans="1:2" ht="15.75" thickBot="1">
      <c r="A28" s="64" t="s">
        <v>283</v>
      </c>
      <c r="B28" s="41">
        <v>1</v>
      </c>
    </row>
    <row r="29" spans="1:2" ht="15.75" thickBot="1">
      <c r="A29" s="64" t="s">
        <v>284</v>
      </c>
      <c r="B29" s="41">
        <v>1</v>
      </c>
    </row>
    <row r="30" spans="1:2" ht="27" thickBot="1">
      <c r="A30" s="64" t="s">
        <v>285</v>
      </c>
      <c r="B30" s="32">
        <v>1</v>
      </c>
    </row>
    <row r="31" spans="1:2" ht="27" thickBot="1">
      <c r="A31" s="64" t="s">
        <v>286</v>
      </c>
      <c r="B31" s="32">
        <v>0</v>
      </c>
    </row>
    <row r="32" spans="1:2" ht="27" thickBot="1">
      <c r="A32" s="65" t="s">
        <v>287</v>
      </c>
      <c r="B32" s="32">
        <v>1</v>
      </c>
    </row>
    <row r="33" spans="1:2" ht="30" customHeight="1" thickBot="1">
      <c r="A33" s="42" t="s">
        <v>70</v>
      </c>
      <c r="B33" s="43">
        <f>SUM(B34,B36:B41)</f>
        <v>0</v>
      </c>
    </row>
    <row r="34" spans="1:2" ht="51.75" customHeight="1" thickBot="1">
      <c r="A34" s="31" t="s">
        <v>288</v>
      </c>
      <c r="B34" s="32">
        <v>0</v>
      </c>
    </row>
    <row r="35" spans="1:2" ht="30" customHeight="1" thickBot="1">
      <c r="A35" s="228" t="s">
        <v>71</v>
      </c>
      <c r="B35" s="229"/>
    </row>
    <row r="36" spans="1:2" ht="15.75" thickBot="1">
      <c r="A36" s="65" t="s">
        <v>282</v>
      </c>
      <c r="B36" s="32">
        <v>0</v>
      </c>
    </row>
    <row r="37" spans="1:2" ht="15.75" thickBot="1">
      <c r="A37" s="65" t="s">
        <v>283</v>
      </c>
      <c r="B37" s="32">
        <v>0</v>
      </c>
    </row>
    <row r="38" spans="1:2" ht="15.75" thickBot="1">
      <c r="A38" s="65" t="s">
        <v>284</v>
      </c>
      <c r="B38" s="32">
        <v>0</v>
      </c>
    </row>
    <row r="39" spans="1:2" ht="27" thickBot="1">
      <c r="A39" s="65" t="s">
        <v>285</v>
      </c>
      <c r="B39" s="32">
        <v>0</v>
      </c>
    </row>
    <row r="40" spans="1:2" ht="27" thickBot="1">
      <c r="A40" s="65" t="s">
        <v>286</v>
      </c>
      <c r="B40" s="32">
        <v>0</v>
      </c>
    </row>
    <row r="41" spans="1:2" ht="27" thickBot="1">
      <c r="A41" s="65" t="s">
        <v>287</v>
      </c>
      <c r="B41" s="32">
        <v>0</v>
      </c>
    </row>
    <row r="42" spans="1:2" ht="15.75" thickBot="1">
      <c r="A42" s="42" t="s">
        <v>72</v>
      </c>
      <c r="B42" s="104">
        <f>SUM(B43:B44)</f>
        <v>2</v>
      </c>
    </row>
    <row r="43" spans="1:2" ht="15.75" thickBot="1">
      <c r="A43" s="31" t="s">
        <v>73</v>
      </c>
      <c r="B43" s="105">
        <v>1</v>
      </c>
    </row>
    <row r="44" spans="1:2" ht="26.25" thickBot="1">
      <c r="A44" s="33" t="s">
        <v>74</v>
      </c>
      <c r="B44" s="105">
        <v>1</v>
      </c>
    </row>
    <row r="45" spans="1:2" ht="27.75" thickBot="1">
      <c r="A45" s="29" t="s">
        <v>75</v>
      </c>
      <c r="B45" s="96">
        <f>SUM(B46:B49)</f>
        <v>4</v>
      </c>
    </row>
    <row r="46" spans="1:2" ht="26.25" thickBot="1">
      <c r="A46" s="33" t="s">
        <v>76</v>
      </c>
      <c r="B46" s="32">
        <v>1</v>
      </c>
    </row>
    <row r="47" spans="1:2" ht="26.25" thickBot="1">
      <c r="A47" s="33" t="s">
        <v>77</v>
      </c>
      <c r="B47" s="32">
        <v>1</v>
      </c>
    </row>
    <row r="48" spans="1:2" ht="15.75" thickBot="1">
      <c r="A48" s="33" t="s">
        <v>78</v>
      </c>
      <c r="B48" s="32">
        <v>1</v>
      </c>
    </row>
    <row r="49" spans="1:2" ht="26.25" thickBot="1">
      <c r="A49" s="33" t="s">
        <v>79</v>
      </c>
      <c r="B49" s="32">
        <v>1</v>
      </c>
    </row>
    <row r="50" spans="1:2" ht="15.75" thickBot="1">
      <c r="A50" s="44"/>
      <c r="B50" s="45"/>
    </row>
    <row r="51" spans="1:2" ht="15.75" thickBot="1">
      <c r="A51" s="46" t="s">
        <v>80</v>
      </c>
      <c r="B51" s="107">
        <f>SUM(B52,B61)</f>
        <v>22</v>
      </c>
    </row>
    <row r="52" spans="1:2" ht="15.75" thickBot="1">
      <c r="A52" s="35" t="s">
        <v>276</v>
      </c>
      <c r="B52" s="97">
        <f>SUM(B54,B58)</f>
        <v>5</v>
      </c>
    </row>
    <row r="53" spans="1:2" ht="15.75" thickBot="1">
      <c r="A53" s="230" t="s">
        <v>81</v>
      </c>
      <c r="B53" s="231"/>
    </row>
    <row r="54" spans="1:2" ht="15.75" thickBot="1">
      <c r="A54" s="29" t="s">
        <v>54</v>
      </c>
      <c r="B54" s="96">
        <f>SUM(B55:B57)</f>
        <v>3</v>
      </c>
    </row>
    <row r="55" spans="1:2" ht="15.75" thickBot="1">
      <c r="A55" s="31" t="s">
        <v>55</v>
      </c>
      <c r="B55" s="105">
        <v>1</v>
      </c>
    </row>
    <row r="56" spans="1:2" ht="15.75" thickBot="1">
      <c r="A56" s="31" t="s">
        <v>56</v>
      </c>
      <c r="B56" s="105">
        <v>1</v>
      </c>
    </row>
    <row r="57" spans="1:2" ht="15.75" thickBot="1">
      <c r="A57" s="33" t="s">
        <v>277</v>
      </c>
      <c r="B57" s="105">
        <v>1</v>
      </c>
    </row>
    <row r="58" spans="1:2" ht="15.75" thickBot="1">
      <c r="A58" s="29" t="s">
        <v>57</v>
      </c>
      <c r="B58" s="99">
        <f>SUM(B59:B60)</f>
        <v>2</v>
      </c>
    </row>
    <row r="59" spans="1:2" ht="27" thickBot="1">
      <c r="A59" s="31" t="s">
        <v>279</v>
      </c>
      <c r="B59" s="105">
        <v>1</v>
      </c>
    </row>
    <row r="60" spans="1:2" ht="39.75" thickBot="1">
      <c r="A60" s="31" t="s">
        <v>280</v>
      </c>
      <c r="B60" s="105">
        <v>1</v>
      </c>
    </row>
    <row r="61" spans="1:2" ht="15.75" thickBot="1">
      <c r="A61" s="35" t="s">
        <v>58</v>
      </c>
      <c r="B61" s="97">
        <f>SUM(B63,B68,B92)</f>
        <v>17</v>
      </c>
    </row>
    <row r="62" spans="1:2" ht="15.75" thickBot="1">
      <c r="A62" s="230" t="s">
        <v>59</v>
      </c>
      <c r="B62" s="231"/>
    </row>
    <row r="63" spans="1:2" ht="15.75" thickBot="1">
      <c r="A63" s="29" t="s">
        <v>60</v>
      </c>
      <c r="B63" s="108">
        <f>SUM(B64:B67)</f>
        <v>4</v>
      </c>
    </row>
    <row r="64" spans="1:2" ht="15.75" thickBot="1">
      <c r="A64" s="33" t="s">
        <v>61</v>
      </c>
      <c r="B64" s="32">
        <v>1</v>
      </c>
    </row>
    <row r="65" spans="1:2" ht="26.25" thickBot="1">
      <c r="A65" s="33" t="s">
        <v>62</v>
      </c>
      <c r="B65" s="32">
        <v>1</v>
      </c>
    </row>
    <row r="66" spans="1:2" ht="15.75" thickBot="1">
      <c r="A66" s="33" t="s">
        <v>82</v>
      </c>
      <c r="B66" s="32">
        <v>1</v>
      </c>
    </row>
    <row r="67" spans="1:2" ht="26.25" thickBot="1">
      <c r="A67" s="33" t="s">
        <v>289</v>
      </c>
      <c r="B67" s="32">
        <v>1</v>
      </c>
    </row>
    <row r="68" spans="1:2" ht="15.75" thickBot="1">
      <c r="A68" s="29" t="s">
        <v>64</v>
      </c>
      <c r="B68" s="103">
        <f>SUM(B69,B80,B89)</f>
        <v>9</v>
      </c>
    </row>
    <row r="69" spans="1:2" ht="15.75" thickBot="1">
      <c r="A69" s="39" t="s">
        <v>65</v>
      </c>
      <c r="B69" s="40">
        <f>SUM(B70:B72,B74:B79)</f>
        <v>7</v>
      </c>
    </row>
    <row r="70" spans="1:2" ht="27" thickBot="1">
      <c r="A70" s="31" t="s">
        <v>66</v>
      </c>
      <c r="B70" s="32">
        <v>1</v>
      </c>
    </row>
    <row r="71" spans="1:2" ht="27" thickBot="1">
      <c r="A71" s="31" t="s">
        <v>67</v>
      </c>
      <c r="B71" s="32">
        <v>1</v>
      </c>
    </row>
    <row r="72" spans="1:2" ht="27" thickBot="1">
      <c r="A72" s="31" t="s">
        <v>68</v>
      </c>
      <c r="B72" s="32">
        <v>1</v>
      </c>
    </row>
    <row r="73" spans="1:2" ht="15.75" thickBot="1">
      <c r="A73" s="228" t="s">
        <v>69</v>
      </c>
      <c r="B73" s="229"/>
    </row>
    <row r="74" spans="1:2" ht="15.75" thickBot="1">
      <c r="A74" s="64" t="s">
        <v>282</v>
      </c>
      <c r="B74" s="32">
        <v>0</v>
      </c>
    </row>
    <row r="75" spans="1:2" ht="15.75" thickBot="1">
      <c r="A75" s="64" t="s">
        <v>283</v>
      </c>
      <c r="B75" s="41">
        <v>1</v>
      </c>
    </row>
    <row r="76" spans="1:2" ht="15.75" thickBot="1">
      <c r="A76" s="64" t="s">
        <v>284</v>
      </c>
      <c r="B76" s="41">
        <v>1</v>
      </c>
    </row>
    <row r="77" spans="1:2" ht="27" thickBot="1">
      <c r="A77" s="64" t="s">
        <v>285</v>
      </c>
      <c r="B77" s="32">
        <v>1</v>
      </c>
    </row>
    <row r="78" spans="1:2" ht="27" thickBot="1">
      <c r="A78" s="64" t="s">
        <v>286</v>
      </c>
      <c r="B78" s="32">
        <v>0</v>
      </c>
    </row>
    <row r="79" spans="1:2" ht="27" thickBot="1">
      <c r="A79" s="65" t="s">
        <v>287</v>
      </c>
      <c r="B79" s="32">
        <v>1</v>
      </c>
    </row>
    <row r="80" spans="1:2" ht="27" thickBot="1">
      <c r="A80" s="42" t="s">
        <v>70</v>
      </c>
      <c r="B80" s="101">
        <f>SUM(B81,B83:B88)</f>
        <v>0</v>
      </c>
    </row>
    <row r="81" spans="1:2" ht="52.5" thickBot="1">
      <c r="A81" s="31" t="s">
        <v>288</v>
      </c>
      <c r="B81" s="32">
        <v>0</v>
      </c>
    </row>
    <row r="82" spans="1:2" ht="15.75" thickBot="1">
      <c r="A82" s="228" t="s">
        <v>71</v>
      </c>
      <c r="B82" s="229"/>
    </row>
    <row r="83" spans="1:2" ht="15.75" thickBot="1">
      <c r="A83" s="65" t="s">
        <v>282</v>
      </c>
      <c r="B83" s="32">
        <v>0</v>
      </c>
    </row>
    <row r="84" spans="1:2" ht="15.75" thickBot="1">
      <c r="A84" s="65" t="s">
        <v>283</v>
      </c>
      <c r="B84" s="32">
        <v>0</v>
      </c>
    </row>
    <row r="85" spans="1:2" ht="15.75" thickBot="1">
      <c r="A85" s="65" t="s">
        <v>284</v>
      </c>
      <c r="B85" s="32">
        <v>0</v>
      </c>
    </row>
    <row r="86" spans="1:2" ht="27" thickBot="1">
      <c r="A86" s="65" t="s">
        <v>285</v>
      </c>
      <c r="B86" s="32">
        <v>0</v>
      </c>
    </row>
    <row r="87" spans="1:2" ht="27" thickBot="1">
      <c r="A87" s="65" t="s">
        <v>286</v>
      </c>
      <c r="B87" s="32">
        <v>0</v>
      </c>
    </row>
    <row r="88" spans="1:2" ht="27" thickBot="1">
      <c r="A88" s="65" t="s">
        <v>287</v>
      </c>
      <c r="B88" s="32">
        <v>0</v>
      </c>
    </row>
    <row r="89" spans="1:2" ht="15.75" thickBot="1">
      <c r="A89" s="42" t="s">
        <v>72</v>
      </c>
      <c r="B89" s="101">
        <f>SUM(B90:B91)</f>
        <v>2</v>
      </c>
    </row>
    <row r="90" spans="1:2" ht="15.75" thickBot="1">
      <c r="A90" s="31" t="s">
        <v>83</v>
      </c>
      <c r="B90" s="32">
        <v>1</v>
      </c>
    </row>
    <row r="91" spans="1:2" ht="26.25" thickBot="1">
      <c r="A91" s="33" t="s">
        <v>84</v>
      </c>
      <c r="B91" s="32">
        <v>1</v>
      </c>
    </row>
    <row r="92" spans="1:2" ht="27.75" thickBot="1">
      <c r="A92" s="29" t="s">
        <v>75</v>
      </c>
      <c r="B92" s="96">
        <f>SUM(B93:B96)</f>
        <v>4</v>
      </c>
    </row>
    <row r="93" spans="1:2" ht="26.25" thickBot="1">
      <c r="A93" s="33" t="s">
        <v>85</v>
      </c>
      <c r="B93" s="32">
        <v>1</v>
      </c>
    </row>
    <row r="94" spans="1:2" ht="26.25" thickBot="1">
      <c r="A94" s="33" t="s">
        <v>86</v>
      </c>
      <c r="B94" s="32">
        <v>1</v>
      </c>
    </row>
    <row r="95" spans="1:2" ht="15.75" thickBot="1">
      <c r="A95" s="33" t="s">
        <v>87</v>
      </c>
      <c r="B95" s="32">
        <v>1</v>
      </c>
    </row>
    <row r="96" spans="1:2" ht="26.25" thickBot="1">
      <c r="A96" s="33" t="s">
        <v>88</v>
      </c>
      <c r="B96" s="32">
        <v>1</v>
      </c>
    </row>
    <row r="97" spans="1:2" ht="15.75" thickBot="1">
      <c r="A97" s="45"/>
      <c r="B97" s="45"/>
    </row>
    <row r="98" spans="1:2" ht="15.75" thickBot="1">
      <c r="A98" s="46" t="s">
        <v>89</v>
      </c>
      <c r="B98" s="47">
        <f>SUM(B99,B111)</f>
        <v>24</v>
      </c>
    </row>
    <row r="99" spans="1:2" ht="15.75" thickBot="1">
      <c r="A99" s="35" t="s">
        <v>276</v>
      </c>
      <c r="B99" s="28">
        <f>SUM(B101,B108)</f>
        <v>7</v>
      </c>
    </row>
    <row r="100" spans="1:2" ht="15.75" thickBot="1">
      <c r="A100" s="230" t="s">
        <v>90</v>
      </c>
      <c r="B100" s="231"/>
    </row>
    <row r="101" spans="1:2" ht="15.75" thickBot="1">
      <c r="A101" s="29" t="s">
        <v>54</v>
      </c>
      <c r="B101" s="30">
        <f>SUM(B102:B107)</f>
        <v>6</v>
      </c>
    </row>
    <row r="102" spans="1:2" ht="15.75" thickBot="1">
      <c r="A102" s="31" t="s">
        <v>55</v>
      </c>
      <c r="B102" s="32">
        <v>1</v>
      </c>
    </row>
    <row r="103" spans="1:2" ht="15.75" thickBot="1">
      <c r="A103" s="31" t="s">
        <v>56</v>
      </c>
      <c r="B103" s="32">
        <v>1</v>
      </c>
    </row>
    <row r="104" spans="1:2" ht="15.75" thickBot="1">
      <c r="A104" s="33" t="s">
        <v>277</v>
      </c>
      <c r="B104" s="32">
        <v>1</v>
      </c>
    </row>
    <row r="105" spans="1:2" ht="15.75" thickBot="1">
      <c r="A105" s="33" t="s">
        <v>290</v>
      </c>
      <c r="B105" s="32">
        <v>1</v>
      </c>
    </row>
    <row r="106" spans="1:2" ht="15.75" thickBot="1">
      <c r="A106" s="33" t="s">
        <v>291</v>
      </c>
      <c r="B106" s="32">
        <v>1</v>
      </c>
    </row>
    <row r="107" spans="1:2" ht="15.75" thickBot="1">
      <c r="A107" s="33" t="s">
        <v>278</v>
      </c>
      <c r="B107" s="32">
        <v>1</v>
      </c>
    </row>
    <row r="108" spans="1:2" ht="15.75" thickBot="1">
      <c r="A108" s="29" t="s">
        <v>57</v>
      </c>
      <c r="B108" s="34">
        <f>SUM(B109:B110)</f>
        <v>1</v>
      </c>
    </row>
    <row r="109" spans="1:2" ht="39.75" thickBot="1">
      <c r="A109" s="31" t="s">
        <v>292</v>
      </c>
      <c r="B109" s="32">
        <v>0</v>
      </c>
    </row>
    <row r="110" spans="1:2" ht="39.75" thickBot="1">
      <c r="A110" s="31" t="s">
        <v>280</v>
      </c>
      <c r="B110" s="32">
        <v>1</v>
      </c>
    </row>
    <row r="111" spans="1:2" ht="15.75" thickBot="1">
      <c r="A111" s="35" t="s">
        <v>58</v>
      </c>
      <c r="B111" s="36">
        <f>SUM(B113,B118,B142)</f>
        <v>17</v>
      </c>
    </row>
    <row r="112" spans="1:2" ht="15.75" thickBot="1">
      <c r="A112" s="230" t="s">
        <v>59</v>
      </c>
      <c r="B112" s="231"/>
    </row>
    <row r="113" spans="1:2" ht="15.75" thickBot="1">
      <c r="A113" s="29" t="s">
        <v>60</v>
      </c>
      <c r="B113" s="37">
        <f>SUM(B114:B117)</f>
        <v>4</v>
      </c>
    </row>
    <row r="114" spans="1:2" ht="15.75" thickBot="1">
      <c r="A114" s="33" t="s">
        <v>61</v>
      </c>
      <c r="B114" s="32">
        <v>1</v>
      </c>
    </row>
    <row r="115" spans="1:2" ht="26.25" thickBot="1">
      <c r="A115" s="33" t="s">
        <v>62</v>
      </c>
      <c r="B115" s="32">
        <v>1</v>
      </c>
    </row>
    <row r="116" spans="1:2" ht="15.75" thickBot="1">
      <c r="A116" s="33" t="s">
        <v>91</v>
      </c>
      <c r="B116" s="32">
        <v>1</v>
      </c>
    </row>
    <row r="117" spans="1:2" ht="26.25" thickBot="1">
      <c r="A117" s="33" t="s">
        <v>293</v>
      </c>
      <c r="B117" s="32">
        <v>1</v>
      </c>
    </row>
    <row r="118" spans="1:2" ht="15.75" thickBot="1">
      <c r="A118" s="29" t="s">
        <v>64</v>
      </c>
      <c r="B118" s="38">
        <f>SUM(B119,B130,B139)</f>
        <v>9</v>
      </c>
    </row>
    <row r="119" spans="1:2" ht="15.75" thickBot="1">
      <c r="A119" s="39" t="s">
        <v>65</v>
      </c>
      <c r="B119" s="40">
        <f>SUM(B120:B122,B124:B129)</f>
        <v>7</v>
      </c>
    </row>
    <row r="120" spans="1:2" ht="27" thickBot="1">
      <c r="A120" s="31" t="s">
        <v>66</v>
      </c>
      <c r="B120" s="32">
        <v>1</v>
      </c>
    </row>
    <row r="121" spans="1:2" ht="27" thickBot="1">
      <c r="A121" s="31" t="s">
        <v>67</v>
      </c>
      <c r="B121" s="32">
        <v>1</v>
      </c>
    </row>
    <row r="122" spans="1:2" ht="27" thickBot="1">
      <c r="A122" s="31" t="s">
        <v>68</v>
      </c>
      <c r="B122" s="32">
        <v>1</v>
      </c>
    </row>
    <row r="123" spans="1:2" ht="15.75" thickBot="1">
      <c r="A123" s="228" t="s">
        <v>69</v>
      </c>
      <c r="B123" s="229"/>
    </row>
    <row r="124" spans="1:2" ht="15.75" thickBot="1">
      <c r="A124" s="64" t="s">
        <v>282</v>
      </c>
      <c r="B124" s="32">
        <v>0</v>
      </c>
    </row>
    <row r="125" spans="1:2" ht="15.75" thickBot="1">
      <c r="A125" s="64" t="s">
        <v>283</v>
      </c>
      <c r="B125" s="41">
        <v>1</v>
      </c>
    </row>
    <row r="126" spans="1:2" ht="15.75" thickBot="1">
      <c r="A126" s="64" t="s">
        <v>284</v>
      </c>
      <c r="B126" s="41">
        <v>1</v>
      </c>
    </row>
    <row r="127" spans="1:2" ht="27" thickBot="1">
      <c r="A127" s="64" t="s">
        <v>285</v>
      </c>
      <c r="B127" s="32">
        <v>1</v>
      </c>
    </row>
    <row r="128" spans="1:2" ht="27" thickBot="1">
      <c r="A128" s="64" t="s">
        <v>286</v>
      </c>
      <c r="B128" s="32">
        <v>0</v>
      </c>
    </row>
    <row r="129" spans="1:2" ht="27" thickBot="1">
      <c r="A129" s="65" t="s">
        <v>287</v>
      </c>
      <c r="B129" s="32">
        <v>1</v>
      </c>
    </row>
    <row r="130" spans="1:2" ht="27" thickBot="1">
      <c r="A130" s="42" t="s">
        <v>70</v>
      </c>
      <c r="B130" s="43">
        <f>SUM(B131,B133:B138)</f>
        <v>0</v>
      </c>
    </row>
    <row r="131" spans="1:2" ht="52.5" thickBot="1">
      <c r="A131" s="31" t="s">
        <v>288</v>
      </c>
      <c r="B131" s="32">
        <v>0</v>
      </c>
    </row>
    <row r="132" spans="1:2" ht="15.75" thickBot="1">
      <c r="A132" s="228" t="s">
        <v>71</v>
      </c>
      <c r="B132" s="229"/>
    </row>
    <row r="133" spans="1:2" ht="15.75" thickBot="1">
      <c r="A133" s="65" t="s">
        <v>282</v>
      </c>
      <c r="B133" s="32">
        <v>0</v>
      </c>
    </row>
    <row r="134" spans="1:2" ht="15.75" thickBot="1">
      <c r="A134" s="65" t="s">
        <v>283</v>
      </c>
      <c r="B134" s="32">
        <v>0</v>
      </c>
    </row>
    <row r="135" spans="1:2" ht="15.75" thickBot="1">
      <c r="A135" s="65" t="s">
        <v>284</v>
      </c>
      <c r="B135" s="32">
        <v>0</v>
      </c>
    </row>
    <row r="136" spans="1:2" ht="27" thickBot="1">
      <c r="A136" s="65" t="s">
        <v>285</v>
      </c>
      <c r="B136" s="32">
        <v>0</v>
      </c>
    </row>
    <row r="137" spans="1:2" ht="27" thickBot="1">
      <c r="A137" s="65" t="s">
        <v>286</v>
      </c>
      <c r="B137" s="32">
        <v>0</v>
      </c>
    </row>
    <row r="138" spans="1:2" ht="27" thickBot="1">
      <c r="A138" s="65" t="s">
        <v>287</v>
      </c>
      <c r="B138" s="32">
        <v>0</v>
      </c>
    </row>
    <row r="139" spans="1:2" ht="15.75" thickBot="1">
      <c r="A139" s="42" t="s">
        <v>72</v>
      </c>
      <c r="B139" s="101">
        <f>SUM(B140:B141)</f>
        <v>2</v>
      </c>
    </row>
    <row r="140" spans="1:2" ht="15.75" thickBot="1">
      <c r="A140" s="31" t="s">
        <v>92</v>
      </c>
      <c r="B140" s="102">
        <v>1</v>
      </c>
    </row>
    <row r="141" spans="1:2" ht="26.25" thickBot="1">
      <c r="A141" s="33" t="s">
        <v>93</v>
      </c>
      <c r="B141" s="102">
        <v>1</v>
      </c>
    </row>
    <row r="142" spans="1:2" ht="27.75" thickBot="1">
      <c r="A142" s="29" t="s">
        <v>94</v>
      </c>
      <c r="B142" s="96">
        <f>SUM(B143:B146)</f>
        <v>4</v>
      </c>
    </row>
    <row r="143" spans="1:2" ht="15.75" thickBot="1">
      <c r="A143" s="33" t="s">
        <v>95</v>
      </c>
      <c r="B143" s="32">
        <v>1</v>
      </c>
    </row>
    <row r="144" spans="1:2" ht="26.25" thickBot="1">
      <c r="A144" s="33" t="s">
        <v>96</v>
      </c>
      <c r="B144" s="32">
        <v>1</v>
      </c>
    </row>
    <row r="145" spans="1:2" ht="15.75" thickBot="1">
      <c r="A145" s="33" t="s">
        <v>97</v>
      </c>
      <c r="B145" s="32">
        <v>1</v>
      </c>
    </row>
    <row r="146" spans="1:2" ht="26.25" thickBot="1">
      <c r="A146" s="33" t="s">
        <v>98</v>
      </c>
      <c r="B146" s="32">
        <v>1</v>
      </c>
    </row>
    <row r="147" spans="1:2" ht="15.75" thickBot="1">
      <c r="A147" s="45"/>
      <c r="B147" s="45"/>
    </row>
    <row r="148" spans="1:2" ht="15.75" thickBot="1">
      <c r="A148" s="46" t="s">
        <v>99</v>
      </c>
      <c r="B148" s="47">
        <f>SUM(B149,B160)</f>
        <v>23</v>
      </c>
    </row>
    <row r="149" spans="1:2" ht="15.75" thickBot="1">
      <c r="A149" s="35" t="s">
        <v>276</v>
      </c>
      <c r="B149" s="28">
        <f>SUM(B151,B157)</f>
        <v>6</v>
      </c>
    </row>
    <row r="150" spans="1:2" ht="15.75" thickBot="1">
      <c r="A150" s="230" t="s">
        <v>100</v>
      </c>
      <c r="B150" s="231"/>
    </row>
    <row r="151" spans="1:2" ht="15.75" thickBot="1">
      <c r="A151" s="29" t="s">
        <v>54</v>
      </c>
      <c r="B151" s="30">
        <f>SUM(B152:B156)</f>
        <v>5</v>
      </c>
    </row>
    <row r="152" spans="1:2" ht="15.75" thickBot="1">
      <c r="A152" s="31" t="s">
        <v>55</v>
      </c>
      <c r="B152" s="32">
        <v>1</v>
      </c>
    </row>
    <row r="153" spans="1:2" ht="15.75" thickBot="1">
      <c r="A153" s="31" t="s">
        <v>56</v>
      </c>
      <c r="B153" s="32">
        <v>1</v>
      </c>
    </row>
    <row r="154" spans="1:2" ht="15.75" thickBot="1">
      <c r="A154" s="33" t="s">
        <v>277</v>
      </c>
      <c r="B154" s="32">
        <v>1</v>
      </c>
    </row>
    <row r="155" spans="1:2" ht="15.75" thickBot="1">
      <c r="A155" s="33" t="s">
        <v>290</v>
      </c>
      <c r="B155" s="32">
        <v>1</v>
      </c>
    </row>
    <row r="156" spans="1:2" ht="15.75" thickBot="1">
      <c r="A156" s="33" t="s">
        <v>278</v>
      </c>
      <c r="B156" s="32">
        <v>1</v>
      </c>
    </row>
    <row r="157" spans="1:2" ht="15.75" thickBot="1">
      <c r="A157" s="29" t="s">
        <v>57</v>
      </c>
      <c r="B157" s="99">
        <f>SUM(B158:B159)</f>
        <v>1</v>
      </c>
    </row>
    <row r="158" spans="1:2" ht="39.75" thickBot="1">
      <c r="A158" s="31" t="s">
        <v>292</v>
      </c>
      <c r="B158" s="32">
        <v>0</v>
      </c>
    </row>
    <row r="159" spans="1:2" ht="39.75" thickBot="1">
      <c r="A159" s="31" t="s">
        <v>280</v>
      </c>
      <c r="B159" s="32">
        <v>1</v>
      </c>
    </row>
    <row r="160" spans="1:2" ht="15.75" thickBot="1">
      <c r="A160" s="35" t="s">
        <v>58</v>
      </c>
      <c r="B160" s="100">
        <f>SUM(B162,B167,B191)</f>
        <v>17</v>
      </c>
    </row>
    <row r="161" spans="1:2" ht="15.75" thickBot="1">
      <c r="A161" s="230" t="s">
        <v>59</v>
      </c>
      <c r="B161" s="231"/>
    </row>
    <row r="162" spans="1:2" ht="15.75" thickBot="1">
      <c r="A162" s="29" t="s">
        <v>60</v>
      </c>
      <c r="B162" s="108">
        <f>SUM(B163:B166)</f>
        <v>4</v>
      </c>
    </row>
    <row r="163" spans="1:2" ht="15.75" thickBot="1">
      <c r="A163" s="33" t="s">
        <v>61</v>
      </c>
      <c r="B163" s="32">
        <v>1</v>
      </c>
    </row>
    <row r="164" spans="1:2" ht="26.25" thickBot="1">
      <c r="A164" s="33" t="s">
        <v>62</v>
      </c>
      <c r="B164" s="32">
        <v>1</v>
      </c>
    </row>
    <row r="165" spans="1:2" ht="15.75" thickBot="1">
      <c r="A165" s="33" t="s">
        <v>101</v>
      </c>
      <c r="B165" s="32">
        <v>1</v>
      </c>
    </row>
    <row r="166" spans="1:2" ht="26.25" thickBot="1">
      <c r="A166" s="33" t="s">
        <v>294</v>
      </c>
      <c r="B166" s="32">
        <v>1</v>
      </c>
    </row>
    <row r="167" spans="1:2" ht="15.75" thickBot="1">
      <c r="A167" s="29" t="s">
        <v>64</v>
      </c>
      <c r="B167" s="96">
        <f>SUM(B168,B179,B188)</f>
        <v>9</v>
      </c>
    </row>
    <row r="168" spans="1:2" ht="15.75" thickBot="1">
      <c r="A168" s="39" t="s">
        <v>65</v>
      </c>
      <c r="B168" s="110">
        <f>SUM(B169:B171,B173:B178)</f>
        <v>7</v>
      </c>
    </row>
    <row r="169" spans="1:2" ht="27" thickBot="1">
      <c r="A169" s="31" t="s">
        <v>66</v>
      </c>
      <c r="B169" s="102">
        <v>1</v>
      </c>
    </row>
    <row r="170" spans="1:2" ht="27" thickBot="1">
      <c r="A170" s="31" t="s">
        <v>67</v>
      </c>
      <c r="B170" s="102">
        <v>1</v>
      </c>
    </row>
    <row r="171" spans="1:2" ht="27" thickBot="1">
      <c r="A171" s="31" t="s">
        <v>68</v>
      </c>
      <c r="B171" s="102">
        <v>1</v>
      </c>
    </row>
    <row r="172" spans="1:2" ht="15.75" thickBot="1">
      <c r="A172" s="228" t="s">
        <v>69</v>
      </c>
      <c r="B172" s="229"/>
    </row>
    <row r="173" spans="1:2" ht="15.75" thickBot="1">
      <c r="A173" s="64" t="s">
        <v>282</v>
      </c>
      <c r="B173" s="32">
        <v>0</v>
      </c>
    </row>
    <row r="174" spans="1:2" ht="15.75" thickBot="1">
      <c r="A174" s="64" t="s">
        <v>283</v>
      </c>
      <c r="B174" s="41">
        <v>1</v>
      </c>
    </row>
    <row r="175" spans="1:2" ht="15.75" thickBot="1">
      <c r="A175" s="64" t="s">
        <v>284</v>
      </c>
      <c r="B175" s="41">
        <v>1</v>
      </c>
    </row>
    <row r="176" spans="1:2" ht="27" thickBot="1">
      <c r="A176" s="64" t="s">
        <v>285</v>
      </c>
      <c r="B176" s="32">
        <v>1</v>
      </c>
    </row>
    <row r="177" spans="1:2" ht="27" thickBot="1">
      <c r="A177" s="64" t="s">
        <v>286</v>
      </c>
      <c r="B177" s="32">
        <v>0</v>
      </c>
    </row>
    <row r="178" spans="1:2" ht="27" thickBot="1">
      <c r="A178" s="65" t="s">
        <v>287</v>
      </c>
      <c r="B178" s="32">
        <v>1</v>
      </c>
    </row>
    <row r="179" spans="1:2" ht="27" thickBot="1">
      <c r="A179" s="42" t="s">
        <v>70</v>
      </c>
      <c r="B179" s="101">
        <f>SUM(B180,B182:B187)</f>
        <v>0</v>
      </c>
    </row>
    <row r="180" spans="1:2" ht="52.5" thickBot="1">
      <c r="A180" s="31" t="s">
        <v>288</v>
      </c>
      <c r="B180" s="32">
        <v>0</v>
      </c>
    </row>
    <row r="181" spans="1:2" ht="15.75" thickBot="1">
      <c r="A181" s="228" t="s">
        <v>71</v>
      </c>
      <c r="B181" s="229"/>
    </row>
    <row r="182" spans="1:2" ht="15.75" thickBot="1">
      <c r="A182" s="65" t="s">
        <v>282</v>
      </c>
      <c r="B182" s="32">
        <v>0</v>
      </c>
    </row>
    <row r="183" spans="1:2" ht="15.75" thickBot="1">
      <c r="A183" s="65" t="s">
        <v>283</v>
      </c>
      <c r="B183" s="32">
        <v>0</v>
      </c>
    </row>
    <row r="184" spans="1:2" ht="15.75" thickBot="1">
      <c r="A184" s="65" t="s">
        <v>284</v>
      </c>
      <c r="B184" s="32">
        <v>0</v>
      </c>
    </row>
    <row r="185" spans="1:2" ht="27" thickBot="1">
      <c r="A185" s="65" t="s">
        <v>285</v>
      </c>
      <c r="B185" s="32">
        <v>0</v>
      </c>
    </row>
    <row r="186" spans="1:2" ht="27" thickBot="1">
      <c r="A186" s="65" t="s">
        <v>286</v>
      </c>
      <c r="B186" s="32">
        <v>0</v>
      </c>
    </row>
    <row r="187" spans="1:2" ht="27" thickBot="1">
      <c r="A187" s="65" t="s">
        <v>287</v>
      </c>
      <c r="B187" s="32">
        <v>0</v>
      </c>
    </row>
    <row r="188" spans="1:2" ht="15.75" thickBot="1">
      <c r="A188" s="42" t="s">
        <v>72</v>
      </c>
      <c r="B188" s="101">
        <f>SUM(B189:B190)</f>
        <v>2</v>
      </c>
    </row>
    <row r="189" spans="1:2" ht="15.75" thickBot="1">
      <c r="A189" s="31" t="s">
        <v>102</v>
      </c>
      <c r="B189" s="32">
        <v>1</v>
      </c>
    </row>
    <row r="190" spans="1:2" ht="26.25" thickBot="1">
      <c r="A190" s="33" t="s">
        <v>103</v>
      </c>
      <c r="B190" s="32">
        <v>1</v>
      </c>
    </row>
    <row r="191" spans="1:2" ht="27.75" thickBot="1">
      <c r="A191" s="29" t="s">
        <v>104</v>
      </c>
      <c r="B191" s="96">
        <f>SUM(B192:B195)</f>
        <v>4</v>
      </c>
    </row>
    <row r="192" spans="1:2" ht="15.75" thickBot="1">
      <c r="A192" s="33" t="s">
        <v>105</v>
      </c>
      <c r="B192" s="32">
        <v>1</v>
      </c>
    </row>
    <row r="193" spans="1:2" ht="26.25" thickBot="1">
      <c r="A193" s="33" t="s">
        <v>106</v>
      </c>
      <c r="B193" s="32">
        <v>1</v>
      </c>
    </row>
    <row r="194" spans="1:2" ht="15.75" thickBot="1">
      <c r="A194" s="33" t="s">
        <v>107</v>
      </c>
      <c r="B194" s="32">
        <v>1</v>
      </c>
    </row>
    <row r="195" spans="1:2" ht="26.25" thickBot="1">
      <c r="A195" s="33" t="s">
        <v>108</v>
      </c>
      <c r="B195" s="32">
        <v>1</v>
      </c>
    </row>
    <row r="196" spans="1:2" ht="15.75" thickBot="1">
      <c r="A196" s="45"/>
      <c r="B196" s="45"/>
    </row>
    <row r="197" spans="1:2" ht="15.75" thickBot="1">
      <c r="A197" s="46" t="s">
        <v>109</v>
      </c>
      <c r="B197" s="106">
        <f>SUM(B198,B207)</f>
        <v>25</v>
      </c>
    </row>
    <row r="198" spans="1:2" ht="15.75" thickBot="1">
      <c r="A198" s="35" t="s">
        <v>276</v>
      </c>
      <c r="B198" s="97">
        <f>SUM(B200,B204)</f>
        <v>5</v>
      </c>
    </row>
    <row r="199" spans="1:2" ht="15.75" thickBot="1">
      <c r="A199" s="230" t="s">
        <v>81</v>
      </c>
      <c r="B199" s="231"/>
    </row>
    <row r="200" spans="1:2" ht="15.75" thickBot="1">
      <c r="A200" s="29" t="s">
        <v>54</v>
      </c>
      <c r="B200" s="96">
        <f>SUM(B201:B203)</f>
        <v>3</v>
      </c>
    </row>
    <row r="201" spans="1:2" ht="15.75" thickBot="1">
      <c r="A201" s="31" t="s">
        <v>55</v>
      </c>
      <c r="B201" s="102">
        <v>1</v>
      </c>
    </row>
    <row r="202" spans="1:2" ht="15.75" thickBot="1">
      <c r="A202" s="31" t="s">
        <v>56</v>
      </c>
      <c r="B202" s="102">
        <v>1</v>
      </c>
    </row>
    <row r="203" spans="1:2" ht="15.75" thickBot="1">
      <c r="A203" s="33" t="s">
        <v>277</v>
      </c>
      <c r="B203" s="102">
        <v>1</v>
      </c>
    </row>
    <row r="204" spans="1:2" ht="15.75" thickBot="1">
      <c r="A204" s="29" t="s">
        <v>57</v>
      </c>
      <c r="B204" s="99">
        <f>SUM(B205:B206)</f>
        <v>2</v>
      </c>
    </row>
    <row r="205" spans="1:2" ht="27" thickBot="1">
      <c r="A205" s="31" t="s">
        <v>295</v>
      </c>
      <c r="B205" s="102">
        <v>1</v>
      </c>
    </row>
    <row r="206" spans="1:2" ht="39.75" thickBot="1">
      <c r="A206" s="31" t="s">
        <v>280</v>
      </c>
      <c r="B206" s="32">
        <v>1</v>
      </c>
    </row>
    <row r="207" spans="1:2" ht="15.75" thickBot="1">
      <c r="A207" s="35" t="s">
        <v>58</v>
      </c>
      <c r="B207" s="100">
        <f>SUM(B209,B216,B242)</f>
        <v>20</v>
      </c>
    </row>
    <row r="208" spans="1:2" ht="15.75" thickBot="1">
      <c r="A208" s="230" t="s">
        <v>110</v>
      </c>
      <c r="B208" s="231"/>
    </row>
    <row r="209" spans="1:2" ht="15.75" thickBot="1">
      <c r="A209" s="29" t="s">
        <v>60</v>
      </c>
      <c r="B209" s="108">
        <f>SUM(B210:B215)</f>
        <v>6</v>
      </c>
    </row>
    <row r="210" spans="1:2" ht="15.75" thickBot="1">
      <c r="A210" s="33" t="s">
        <v>61</v>
      </c>
      <c r="B210" s="32">
        <v>1</v>
      </c>
    </row>
    <row r="211" spans="1:2" ht="26.25" thickBot="1">
      <c r="A211" s="33" t="s">
        <v>62</v>
      </c>
      <c r="B211" s="32">
        <v>1</v>
      </c>
    </row>
    <row r="212" spans="1:2" ht="15.75" thickBot="1">
      <c r="A212" s="33" t="s">
        <v>111</v>
      </c>
      <c r="B212" s="32">
        <v>1</v>
      </c>
    </row>
    <row r="213" spans="1:2" ht="26.25" thickBot="1">
      <c r="A213" s="33" t="s">
        <v>296</v>
      </c>
      <c r="B213" s="32">
        <v>1</v>
      </c>
    </row>
    <row r="214" spans="1:2" ht="15.75" thickBot="1">
      <c r="A214" s="33" t="s">
        <v>112</v>
      </c>
      <c r="B214" s="32">
        <v>1</v>
      </c>
    </row>
    <row r="215" spans="1:2" ht="26.25" thickBot="1">
      <c r="A215" s="33" t="s">
        <v>297</v>
      </c>
      <c r="B215" s="32">
        <v>1</v>
      </c>
    </row>
    <row r="216" spans="1:2" ht="15.75" thickBot="1">
      <c r="A216" s="29" t="s">
        <v>64</v>
      </c>
      <c r="B216" s="103">
        <f>SUM(B217,B228,B237)</f>
        <v>11</v>
      </c>
    </row>
    <row r="217" spans="1:2" ht="15.75" thickBot="1">
      <c r="A217" s="39" t="s">
        <v>65</v>
      </c>
      <c r="B217" s="109">
        <f>SUM(B218:B220,B222:B227)</f>
        <v>7</v>
      </c>
    </row>
    <row r="218" spans="1:2" ht="27" thickBot="1">
      <c r="A218" s="31" t="s">
        <v>66</v>
      </c>
      <c r="B218" s="32">
        <v>1</v>
      </c>
    </row>
    <row r="219" spans="1:2" ht="27" thickBot="1">
      <c r="A219" s="31" t="s">
        <v>67</v>
      </c>
      <c r="B219" s="32">
        <v>1</v>
      </c>
    </row>
    <row r="220" spans="1:2" ht="27" thickBot="1">
      <c r="A220" s="31" t="s">
        <v>68</v>
      </c>
      <c r="B220" s="32">
        <v>1</v>
      </c>
    </row>
    <row r="221" spans="1:2" ht="15.75" thickBot="1">
      <c r="A221" s="228" t="s">
        <v>69</v>
      </c>
      <c r="B221" s="229"/>
    </row>
    <row r="222" spans="1:2" ht="15.75" thickBot="1">
      <c r="A222" s="64" t="s">
        <v>282</v>
      </c>
      <c r="B222" s="32">
        <v>0</v>
      </c>
    </row>
    <row r="223" spans="1:2" ht="15.75" thickBot="1">
      <c r="A223" s="64" t="s">
        <v>283</v>
      </c>
      <c r="B223" s="41">
        <v>1</v>
      </c>
    </row>
    <row r="224" spans="1:2" ht="15.75" thickBot="1">
      <c r="A224" s="64" t="s">
        <v>284</v>
      </c>
      <c r="B224" s="41">
        <v>1</v>
      </c>
    </row>
    <row r="225" spans="1:2" ht="27" thickBot="1">
      <c r="A225" s="64" t="s">
        <v>285</v>
      </c>
      <c r="B225" s="32">
        <v>1</v>
      </c>
    </row>
    <row r="226" spans="1:2" ht="27" thickBot="1">
      <c r="A226" s="64" t="s">
        <v>286</v>
      </c>
      <c r="B226" s="32">
        <v>0</v>
      </c>
    </row>
    <row r="227" spans="1:2" ht="27" thickBot="1">
      <c r="A227" s="65" t="s">
        <v>287</v>
      </c>
      <c r="B227" s="32">
        <v>1</v>
      </c>
    </row>
    <row r="228" spans="1:2" ht="27" thickBot="1">
      <c r="A228" s="42" t="s">
        <v>70</v>
      </c>
      <c r="B228" s="101">
        <f>SUM(B229,B231:B236)</f>
        <v>0</v>
      </c>
    </row>
    <row r="229" spans="1:2" ht="52.5" thickBot="1">
      <c r="A229" s="31" t="s">
        <v>288</v>
      </c>
      <c r="B229" s="102">
        <v>0</v>
      </c>
    </row>
    <row r="230" spans="1:2" ht="15.75" thickBot="1">
      <c r="A230" s="228" t="s">
        <v>71</v>
      </c>
      <c r="B230" s="229"/>
    </row>
    <row r="231" spans="1:2" ht="15.75" thickBot="1">
      <c r="A231" s="65" t="s">
        <v>282</v>
      </c>
      <c r="B231" s="102">
        <v>0</v>
      </c>
    </row>
    <row r="232" spans="1:2" ht="15.75" thickBot="1">
      <c r="A232" s="65" t="s">
        <v>283</v>
      </c>
      <c r="B232" s="102">
        <v>0</v>
      </c>
    </row>
    <row r="233" spans="1:2" ht="15.75" thickBot="1">
      <c r="A233" s="65" t="s">
        <v>284</v>
      </c>
      <c r="B233" s="102">
        <v>0</v>
      </c>
    </row>
    <row r="234" spans="1:2" ht="27" thickBot="1">
      <c r="A234" s="65" t="s">
        <v>285</v>
      </c>
      <c r="B234" s="102">
        <v>0</v>
      </c>
    </row>
    <row r="235" spans="1:2" ht="27" thickBot="1">
      <c r="A235" s="65" t="s">
        <v>286</v>
      </c>
      <c r="B235" s="102">
        <v>0</v>
      </c>
    </row>
    <row r="236" spans="1:2" ht="27" thickBot="1">
      <c r="A236" s="65" t="s">
        <v>287</v>
      </c>
      <c r="B236" s="102">
        <v>0</v>
      </c>
    </row>
    <row r="237" spans="1:2" ht="15.75" thickBot="1">
      <c r="A237" s="42" t="s">
        <v>72</v>
      </c>
      <c r="B237" s="101">
        <f>SUM(B238:B241)</f>
        <v>4</v>
      </c>
    </row>
    <row r="238" spans="1:2" ht="15.75" thickBot="1">
      <c r="A238" s="31" t="s">
        <v>113</v>
      </c>
      <c r="B238" s="32">
        <v>1</v>
      </c>
    </row>
    <row r="239" spans="1:2" ht="15.75" thickBot="1">
      <c r="A239" s="33" t="s">
        <v>114</v>
      </c>
      <c r="B239" s="32">
        <v>1</v>
      </c>
    </row>
    <row r="240" spans="1:2" ht="26.25" thickBot="1">
      <c r="A240" s="33" t="s">
        <v>115</v>
      </c>
      <c r="B240" s="32">
        <v>1</v>
      </c>
    </row>
    <row r="241" spans="1:2" ht="26.25" thickBot="1">
      <c r="A241" s="33" t="s">
        <v>116</v>
      </c>
      <c r="B241" s="32">
        <v>1</v>
      </c>
    </row>
    <row r="242" spans="1:2" ht="27.75" thickBot="1">
      <c r="A242" s="29" t="s">
        <v>104</v>
      </c>
      <c r="B242" s="103">
        <f>SUM(B243:B249)</f>
        <v>3</v>
      </c>
    </row>
    <row r="243" spans="1:2" ht="15.75" thickBot="1">
      <c r="A243" s="33" t="s">
        <v>117</v>
      </c>
      <c r="B243" s="32">
        <v>0</v>
      </c>
    </row>
    <row r="244" spans="1:2" ht="26.25" thickBot="1">
      <c r="A244" s="33" t="s">
        <v>118</v>
      </c>
      <c r="B244" s="32">
        <v>0</v>
      </c>
    </row>
    <row r="245" spans="1:2" ht="26.25" thickBot="1">
      <c r="A245" s="33" t="s">
        <v>119</v>
      </c>
      <c r="B245" s="32">
        <v>1</v>
      </c>
    </row>
    <row r="246" spans="1:2" ht="26.25" thickBot="1">
      <c r="A246" s="33" t="s">
        <v>120</v>
      </c>
      <c r="B246" s="32">
        <v>0</v>
      </c>
    </row>
    <row r="247" spans="1:2" ht="15.75" thickBot="1">
      <c r="A247" s="33" t="s">
        <v>121</v>
      </c>
      <c r="B247" s="32">
        <v>0</v>
      </c>
    </row>
    <row r="248" spans="1:2" ht="26.25" thickBot="1">
      <c r="A248" s="33" t="s">
        <v>122</v>
      </c>
      <c r="B248" s="32">
        <v>1</v>
      </c>
    </row>
    <row r="249" spans="1:2" ht="26.25" thickBot="1">
      <c r="A249" s="33" t="s">
        <v>123</v>
      </c>
      <c r="B249" s="32">
        <v>1</v>
      </c>
    </row>
    <row r="250" spans="1:2" ht="15.75" thickBot="1">
      <c r="A250" s="26" t="s">
        <v>124</v>
      </c>
      <c r="B250" s="94">
        <f>SUM(B251,B260)</f>
        <v>22</v>
      </c>
    </row>
    <row r="251" spans="1:2" ht="15.75" thickBot="1">
      <c r="A251" s="35" t="s">
        <v>276</v>
      </c>
      <c r="B251" s="95">
        <f>SUM(B253,B257)</f>
        <v>5</v>
      </c>
    </row>
    <row r="252" spans="1:2" ht="15.75" thickBot="1">
      <c r="A252" s="230" t="s">
        <v>81</v>
      </c>
      <c r="B252" s="231"/>
    </row>
    <row r="253" spans="1:2" ht="15.75" thickBot="1">
      <c r="A253" s="29" t="s">
        <v>54</v>
      </c>
      <c r="B253" s="96">
        <f>SUM(B254:B256)</f>
        <v>3</v>
      </c>
    </row>
    <row r="254" spans="1:2" ht="15.75" thickBot="1">
      <c r="A254" s="31" t="s">
        <v>55</v>
      </c>
      <c r="B254" s="32">
        <v>1</v>
      </c>
    </row>
    <row r="255" spans="1:2" ht="15.75" thickBot="1">
      <c r="A255" s="31" t="s">
        <v>56</v>
      </c>
      <c r="B255" s="32">
        <v>1</v>
      </c>
    </row>
    <row r="256" spans="1:2" ht="15.75" thickBot="1">
      <c r="A256" s="33" t="s">
        <v>277</v>
      </c>
      <c r="B256" s="32">
        <v>1</v>
      </c>
    </row>
    <row r="257" spans="1:2" ht="15.75" thickBot="1">
      <c r="A257" s="29" t="s">
        <v>57</v>
      </c>
      <c r="B257" s="99">
        <f>SUM(B258:B259)</f>
        <v>2</v>
      </c>
    </row>
    <row r="258" spans="1:2" ht="27" thickBot="1">
      <c r="A258" s="31" t="s">
        <v>298</v>
      </c>
      <c r="B258" s="32">
        <v>1</v>
      </c>
    </row>
    <row r="259" spans="1:2" ht="39.75" thickBot="1">
      <c r="A259" s="31" t="s">
        <v>299</v>
      </c>
      <c r="B259" s="32">
        <v>1</v>
      </c>
    </row>
    <row r="260" spans="1:2" ht="15.75" thickBot="1">
      <c r="A260" s="35" t="s">
        <v>58</v>
      </c>
      <c r="B260" s="36">
        <f>SUM(B262,B267,B291)</f>
        <v>17</v>
      </c>
    </row>
    <row r="261" spans="1:2" ht="15.75" thickBot="1">
      <c r="A261" s="230" t="s">
        <v>59</v>
      </c>
      <c r="B261" s="231"/>
    </row>
    <row r="262" spans="1:2" ht="15.75" thickBot="1">
      <c r="A262" s="29" t="s">
        <v>60</v>
      </c>
      <c r="B262" s="37">
        <f>SUM(B263:B266)</f>
        <v>4</v>
      </c>
    </row>
    <row r="263" spans="1:2" ht="15.75" thickBot="1">
      <c r="A263" s="33" t="s">
        <v>61</v>
      </c>
      <c r="B263" s="32">
        <v>1</v>
      </c>
    </row>
    <row r="264" spans="1:2" ht="26.25" thickBot="1">
      <c r="A264" s="33" t="s">
        <v>62</v>
      </c>
      <c r="B264" s="32">
        <v>1</v>
      </c>
    </row>
    <row r="265" spans="1:2" ht="15.75" thickBot="1">
      <c r="A265" s="33" t="s">
        <v>125</v>
      </c>
      <c r="B265" s="32">
        <v>1</v>
      </c>
    </row>
    <row r="266" spans="1:2" ht="26.25" thickBot="1">
      <c r="A266" s="33" t="s">
        <v>300</v>
      </c>
      <c r="B266" s="32">
        <v>1</v>
      </c>
    </row>
    <row r="267" spans="1:2" ht="15.75" thickBot="1">
      <c r="A267" s="29" t="s">
        <v>64</v>
      </c>
      <c r="B267" s="38">
        <f>SUM(B268,B279,B288)</f>
        <v>9</v>
      </c>
    </row>
    <row r="268" spans="1:2" ht="15.75" thickBot="1">
      <c r="A268" s="39" t="s">
        <v>65</v>
      </c>
      <c r="B268" s="40">
        <f>SUM(B269:B271,B273:B278)</f>
        <v>7</v>
      </c>
    </row>
    <row r="269" spans="1:2" ht="27" thickBot="1">
      <c r="A269" s="31" t="s">
        <v>66</v>
      </c>
      <c r="B269" s="32">
        <v>1</v>
      </c>
    </row>
    <row r="270" spans="1:2" ht="27" thickBot="1">
      <c r="A270" s="31" t="s">
        <v>67</v>
      </c>
      <c r="B270" s="32">
        <v>1</v>
      </c>
    </row>
    <row r="271" spans="1:2" ht="27" thickBot="1">
      <c r="A271" s="31" t="s">
        <v>68</v>
      </c>
      <c r="B271" s="32">
        <v>1</v>
      </c>
    </row>
    <row r="272" spans="1:2" ht="15.75" thickBot="1">
      <c r="A272" s="228" t="s">
        <v>69</v>
      </c>
      <c r="B272" s="229"/>
    </row>
    <row r="273" spans="1:2" ht="15.75" thickBot="1">
      <c r="A273" s="64" t="s">
        <v>282</v>
      </c>
      <c r="B273" s="32">
        <v>0</v>
      </c>
    </row>
    <row r="274" spans="1:2" ht="15.75" thickBot="1">
      <c r="A274" s="64" t="s">
        <v>283</v>
      </c>
      <c r="B274" s="41">
        <v>1</v>
      </c>
    </row>
    <row r="275" spans="1:2" ht="15.75" thickBot="1">
      <c r="A275" s="64" t="s">
        <v>284</v>
      </c>
      <c r="B275" s="41">
        <v>1</v>
      </c>
    </row>
    <row r="276" spans="1:2" ht="27" thickBot="1">
      <c r="A276" s="64" t="s">
        <v>285</v>
      </c>
      <c r="B276" s="32">
        <v>1</v>
      </c>
    </row>
    <row r="277" spans="1:2" ht="27" thickBot="1">
      <c r="A277" s="64" t="s">
        <v>286</v>
      </c>
      <c r="B277" s="32">
        <v>0</v>
      </c>
    </row>
    <row r="278" spans="1:2" ht="27" thickBot="1">
      <c r="A278" s="65" t="s">
        <v>287</v>
      </c>
      <c r="B278" s="32">
        <v>1</v>
      </c>
    </row>
    <row r="279" spans="1:2" ht="27" thickBot="1">
      <c r="A279" s="42" t="s">
        <v>70</v>
      </c>
      <c r="B279" s="101">
        <f>SUM(B280,B282:B287)</f>
        <v>0</v>
      </c>
    </row>
    <row r="280" spans="1:2" ht="52.5" thickBot="1">
      <c r="A280" s="31" t="s">
        <v>301</v>
      </c>
      <c r="B280" s="32">
        <v>0</v>
      </c>
    </row>
    <row r="281" spans="1:2" ht="15.75" thickBot="1">
      <c r="A281" s="228" t="s">
        <v>71</v>
      </c>
      <c r="B281" s="229"/>
    </row>
    <row r="282" spans="1:2" ht="15.75" thickBot="1">
      <c r="A282" s="65" t="s">
        <v>282</v>
      </c>
      <c r="B282" s="32">
        <v>0</v>
      </c>
    </row>
    <row r="283" spans="1:2" ht="15.75" thickBot="1">
      <c r="A283" s="65" t="s">
        <v>283</v>
      </c>
      <c r="B283" s="32">
        <v>0</v>
      </c>
    </row>
    <row r="284" spans="1:2" ht="15.75" thickBot="1">
      <c r="A284" s="65" t="s">
        <v>284</v>
      </c>
      <c r="B284" s="32">
        <v>0</v>
      </c>
    </row>
    <row r="285" spans="1:2" ht="27" thickBot="1">
      <c r="A285" s="65" t="s">
        <v>285</v>
      </c>
      <c r="B285" s="32">
        <v>0</v>
      </c>
    </row>
    <row r="286" spans="1:2" ht="27" thickBot="1">
      <c r="A286" s="65" t="s">
        <v>286</v>
      </c>
      <c r="B286" s="32">
        <v>0</v>
      </c>
    </row>
    <row r="287" spans="1:2" ht="27" thickBot="1">
      <c r="A287" s="65" t="s">
        <v>287</v>
      </c>
      <c r="B287" s="32">
        <v>0</v>
      </c>
    </row>
    <row r="288" spans="1:2" ht="15.75" thickBot="1">
      <c r="A288" s="42" t="s">
        <v>72</v>
      </c>
      <c r="B288" s="101">
        <f>SUM(B289:B290)</f>
        <v>2</v>
      </c>
    </row>
    <row r="289" spans="1:2" ht="15.75" thickBot="1">
      <c r="A289" s="31" t="s">
        <v>126</v>
      </c>
      <c r="B289" s="32">
        <v>1</v>
      </c>
    </row>
    <row r="290" spans="1:2" ht="26.25" thickBot="1">
      <c r="A290" s="33" t="s">
        <v>127</v>
      </c>
      <c r="B290" s="32">
        <v>1</v>
      </c>
    </row>
    <row r="291" spans="1:2" ht="27.75" thickBot="1">
      <c r="A291" s="29" t="s">
        <v>75</v>
      </c>
      <c r="B291" s="103">
        <f>SUM(B292:B295)</f>
        <v>4</v>
      </c>
    </row>
    <row r="292" spans="1:2" ht="26.25" thickBot="1">
      <c r="A292" s="33" t="s">
        <v>128</v>
      </c>
      <c r="B292" s="32">
        <v>1</v>
      </c>
    </row>
    <row r="293" spans="1:2" ht="26.25" thickBot="1">
      <c r="A293" s="33" t="s">
        <v>129</v>
      </c>
      <c r="B293" s="32">
        <v>1</v>
      </c>
    </row>
    <row r="294" spans="1:2" ht="26.25" thickBot="1">
      <c r="A294" s="33" t="s">
        <v>130</v>
      </c>
      <c r="B294" s="32">
        <v>1</v>
      </c>
    </row>
    <row r="295" spans="1:2" ht="26.25" thickBot="1">
      <c r="A295" s="33" t="s">
        <v>131</v>
      </c>
      <c r="B295" s="32">
        <v>1</v>
      </c>
    </row>
    <row r="296" spans="1:2" ht="15.75" thickBot="1">
      <c r="A296" s="26" t="s">
        <v>132</v>
      </c>
      <c r="B296" s="94">
        <f>SUM(B297,B306)</f>
        <v>26</v>
      </c>
    </row>
    <row r="297" spans="1:2" ht="15.75" thickBot="1">
      <c r="A297" s="35" t="s">
        <v>276</v>
      </c>
      <c r="B297" s="95">
        <f>SUM(B299,B303)</f>
        <v>5</v>
      </c>
    </row>
    <row r="298" spans="1:2" ht="15.75" thickBot="1">
      <c r="A298" s="230" t="s">
        <v>81</v>
      </c>
      <c r="B298" s="231"/>
    </row>
    <row r="299" spans="1:2" ht="15.75" thickBot="1">
      <c r="A299" s="29" t="s">
        <v>54</v>
      </c>
      <c r="B299" s="96">
        <f>SUM(B300:B302)</f>
        <v>3</v>
      </c>
    </row>
    <row r="300" spans="1:2" ht="15.75" thickBot="1">
      <c r="A300" s="31" t="s">
        <v>55</v>
      </c>
      <c r="B300" s="102">
        <v>1</v>
      </c>
    </row>
    <row r="301" spans="1:2" ht="15.75" thickBot="1">
      <c r="A301" s="31" t="s">
        <v>56</v>
      </c>
      <c r="B301" s="102">
        <v>1</v>
      </c>
    </row>
    <row r="302" spans="1:2" ht="15.75" thickBot="1">
      <c r="A302" s="33" t="s">
        <v>277</v>
      </c>
      <c r="B302" s="102">
        <v>1</v>
      </c>
    </row>
    <row r="303" spans="1:2" ht="15.75" thickBot="1">
      <c r="A303" s="29" t="s">
        <v>57</v>
      </c>
      <c r="B303" s="99">
        <f>SUM(B304:B305)</f>
        <v>2</v>
      </c>
    </row>
    <row r="304" spans="1:2" ht="27" thickBot="1">
      <c r="A304" s="31" t="s">
        <v>279</v>
      </c>
      <c r="B304" s="32">
        <v>1</v>
      </c>
    </row>
    <row r="305" spans="1:2" ht="39.75" thickBot="1">
      <c r="A305" s="31" t="s">
        <v>280</v>
      </c>
      <c r="B305" s="32">
        <v>1</v>
      </c>
    </row>
    <row r="306" spans="1:2" ht="15.75" thickBot="1">
      <c r="A306" s="35" t="s">
        <v>58</v>
      </c>
      <c r="B306" s="36">
        <f>SUM(B308,B317,B345)</f>
        <v>21</v>
      </c>
    </row>
    <row r="307" spans="1:2" ht="15.75" thickBot="1">
      <c r="A307" s="230" t="s">
        <v>133</v>
      </c>
      <c r="B307" s="231"/>
    </row>
    <row r="308" spans="1:2" ht="15.75" thickBot="1">
      <c r="A308" s="29" t="s">
        <v>60</v>
      </c>
      <c r="B308" s="37">
        <f>SUM(B309:B316)</f>
        <v>6</v>
      </c>
    </row>
    <row r="309" spans="1:2" ht="15.75" thickBot="1">
      <c r="A309" s="33" t="s">
        <v>61</v>
      </c>
      <c r="B309" s="32">
        <v>1</v>
      </c>
    </row>
    <row r="310" spans="1:2" ht="26.25" thickBot="1">
      <c r="A310" s="33" t="s">
        <v>62</v>
      </c>
      <c r="B310" s="32">
        <v>1</v>
      </c>
    </row>
    <row r="311" spans="1:2" ht="15.75" thickBot="1">
      <c r="A311" s="33" t="s">
        <v>134</v>
      </c>
      <c r="B311" s="32">
        <v>1</v>
      </c>
    </row>
    <row r="312" spans="1:2" ht="26.25" thickBot="1">
      <c r="A312" s="33" t="s">
        <v>302</v>
      </c>
      <c r="B312" s="32">
        <v>1</v>
      </c>
    </row>
    <row r="313" spans="1:2" ht="15.75" thickBot="1">
      <c r="A313" s="33" t="s">
        <v>135</v>
      </c>
      <c r="B313" s="32">
        <v>1</v>
      </c>
    </row>
    <row r="314" spans="1:2" ht="26.25" thickBot="1">
      <c r="A314" s="33" t="s">
        <v>303</v>
      </c>
      <c r="B314" s="32">
        <v>1</v>
      </c>
    </row>
    <row r="315" spans="1:2" ht="26.25" thickBot="1">
      <c r="A315" s="33" t="s">
        <v>136</v>
      </c>
      <c r="B315" s="32">
        <v>0</v>
      </c>
    </row>
    <row r="316" spans="1:2" ht="39" thickBot="1">
      <c r="A316" s="33" t="s">
        <v>304</v>
      </c>
      <c r="B316" s="32">
        <v>0</v>
      </c>
    </row>
    <row r="317" spans="1:2" ht="15.75" thickBot="1">
      <c r="A317" s="29" t="s">
        <v>64</v>
      </c>
      <c r="B317" s="38">
        <f>SUM(B318,B329,B338)</f>
        <v>10</v>
      </c>
    </row>
    <row r="318" spans="1:2" ht="15.75" thickBot="1">
      <c r="A318" s="39" t="s">
        <v>65</v>
      </c>
      <c r="B318" s="40">
        <f>SUM(B319:B321,B323:B328)</f>
        <v>7</v>
      </c>
    </row>
    <row r="319" spans="1:2" ht="27" thickBot="1">
      <c r="A319" s="31" t="s">
        <v>66</v>
      </c>
      <c r="B319" s="32">
        <v>1</v>
      </c>
    </row>
    <row r="320" spans="1:2" ht="27" thickBot="1">
      <c r="A320" s="31" t="s">
        <v>67</v>
      </c>
      <c r="B320" s="32">
        <v>1</v>
      </c>
    </row>
    <row r="321" spans="1:2" ht="27" thickBot="1">
      <c r="A321" s="31" t="s">
        <v>68</v>
      </c>
      <c r="B321" s="32">
        <v>1</v>
      </c>
    </row>
    <row r="322" spans="1:2" ht="15.75" thickBot="1">
      <c r="A322" s="228" t="s">
        <v>69</v>
      </c>
      <c r="B322" s="229"/>
    </row>
    <row r="323" spans="1:2" ht="15.75" thickBot="1">
      <c r="A323" s="64" t="s">
        <v>282</v>
      </c>
      <c r="B323" s="32">
        <v>0</v>
      </c>
    </row>
    <row r="324" spans="1:2" ht="15.75" thickBot="1">
      <c r="A324" s="64" t="s">
        <v>283</v>
      </c>
      <c r="B324" s="41">
        <v>1</v>
      </c>
    </row>
    <row r="325" spans="1:2" ht="15.75" thickBot="1">
      <c r="A325" s="64" t="s">
        <v>284</v>
      </c>
      <c r="B325" s="41">
        <v>1</v>
      </c>
    </row>
    <row r="326" spans="1:2" ht="27" thickBot="1">
      <c r="A326" s="64" t="s">
        <v>285</v>
      </c>
      <c r="B326" s="32">
        <v>1</v>
      </c>
    </row>
    <row r="327" spans="1:2" ht="27" thickBot="1">
      <c r="A327" s="64" t="s">
        <v>286</v>
      </c>
      <c r="B327" s="32">
        <v>0</v>
      </c>
    </row>
    <row r="328" spans="1:2" ht="27" thickBot="1">
      <c r="A328" s="65" t="s">
        <v>287</v>
      </c>
      <c r="B328" s="32">
        <v>1</v>
      </c>
    </row>
    <row r="329" spans="1:2" ht="27" thickBot="1">
      <c r="A329" s="42" t="s">
        <v>70</v>
      </c>
      <c r="B329" s="43">
        <f>SUM(B330,B332:B337)</f>
        <v>0</v>
      </c>
    </row>
    <row r="330" spans="1:2" ht="52.5" thickBot="1">
      <c r="A330" s="31" t="s">
        <v>288</v>
      </c>
      <c r="B330" s="32">
        <v>0</v>
      </c>
    </row>
    <row r="331" spans="1:2" ht="15.75" thickBot="1">
      <c r="A331" s="228" t="s">
        <v>71</v>
      </c>
      <c r="B331" s="229"/>
    </row>
    <row r="332" spans="1:2" ht="15.75" thickBot="1">
      <c r="A332" s="65" t="s">
        <v>282</v>
      </c>
      <c r="B332" s="32">
        <v>0</v>
      </c>
    </row>
    <row r="333" spans="1:2" ht="15.75" thickBot="1">
      <c r="A333" s="65" t="s">
        <v>283</v>
      </c>
      <c r="B333" s="32">
        <v>0</v>
      </c>
    </row>
    <row r="334" spans="1:2" ht="15.75" thickBot="1">
      <c r="A334" s="65" t="s">
        <v>284</v>
      </c>
      <c r="B334" s="32">
        <v>0</v>
      </c>
    </row>
    <row r="335" spans="1:2" ht="27" thickBot="1">
      <c r="A335" s="65" t="s">
        <v>285</v>
      </c>
      <c r="B335" s="32">
        <v>0</v>
      </c>
    </row>
    <row r="336" spans="1:2" ht="27" thickBot="1">
      <c r="A336" s="65" t="s">
        <v>286</v>
      </c>
      <c r="B336" s="32">
        <v>0</v>
      </c>
    </row>
    <row r="337" spans="1:2" ht="27" thickBot="1">
      <c r="A337" s="65" t="s">
        <v>287</v>
      </c>
      <c r="B337" s="32">
        <v>0</v>
      </c>
    </row>
    <row r="338" spans="1:2" ht="15.75" thickBot="1">
      <c r="A338" s="42" t="s">
        <v>72</v>
      </c>
      <c r="B338" s="101">
        <f>SUM(B339:B344)</f>
        <v>3</v>
      </c>
    </row>
    <row r="339" spans="1:2" ht="15.75" thickBot="1">
      <c r="A339" s="31" t="s">
        <v>137</v>
      </c>
      <c r="B339" s="32">
        <v>1</v>
      </c>
    </row>
    <row r="340" spans="1:2" ht="26.25" thickBot="1">
      <c r="A340" s="33" t="s">
        <v>138</v>
      </c>
      <c r="B340" s="32">
        <v>1</v>
      </c>
    </row>
    <row r="341" spans="1:2" ht="15.75" thickBot="1">
      <c r="A341" s="31" t="s">
        <v>139</v>
      </c>
      <c r="B341" s="32">
        <v>1</v>
      </c>
    </row>
    <row r="342" spans="1:2" ht="26.25" thickBot="1">
      <c r="A342" s="33" t="s">
        <v>140</v>
      </c>
      <c r="B342" s="32">
        <v>0</v>
      </c>
    </row>
    <row r="343" spans="1:2" ht="27" thickBot="1">
      <c r="A343" s="31" t="s">
        <v>141</v>
      </c>
      <c r="B343" s="32">
        <v>0</v>
      </c>
    </row>
    <row r="344" spans="1:2" ht="26.25" thickBot="1">
      <c r="A344" s="33" t="s">
        <v>142</v>
      </c>
      <c r="B344" s="32">
        <v>0</v>
      </c>
    </row>
    <row r="345" spans="1:2" ht="27.75" thickBot="1">
      <c r="A345" s="29" t="s">
        <v>75</v>
      </c>
      <c r="B345" s="103">
        <f>SUM(B346:B357)</f>
        <v>5</v>
      </c>
    </row>
    <row r="346" spans="1:2" ht="15.75" thickBot="1">
      <c r="A346" s="33" t="s">
        <v>143</v>
      </c>
      <c r="B346" s="32">
        <v>1</v>
      </c>
    </row>
    <row r="347" spans="1:2" ht="26.25" thickBot="1">
      <c r="A347" s="33" t="s">
        <v>144</v>
      </c>
      <c r="B347" s="32">
        <v>1</v>
      </c>
    </row>
    <row r="348" spans="1:2" ht="15.75" thickBot="1">
      <c r="A348" s="33" t="s">
        <v>145</v>
      </c>
      <c r="B348" s="32">
        <v>0</v>
      </c>
    </row>
    <row r="349" spans="1:2" ht="26.25" thickBot="1">
      <c r="A349" s="33" t="s">
        <v>146</v>
      </c>
      <c r="B349" s="32">
        <v>1</v>
      </c>
    </row>
    <row r="350" spans="1:2" ht="26.25" thickBot="1">
      <c r="A350" s="33" t="s">
        <v>147</v>
      </c>
      <c r="B350" s="32">
        <v>1</v>
      </c>
    </row>
    <row r="351" spans="1:2" ht="26.25" thickBot="1">
      <c r="A351" s="33" t="s">
        <v>148</v>
      </c>
      <c r="B351" s="32">
        <v>0</v>
      </c>
    </row>
    <row r="352" spans="1:2" ht="26.25" thickBot="1">
      <c r="A352" s="33" t="s">
        <v>149</v>
      </c>
      <c r="B352" s="32">
        <v>0</v>
      </c>
    </row>
    <row r="353" spans="1:2" ht="26.25" thickBot="1">
      <c r="A353" s="33" t="s">
        <v>150</v>
      </c>
      <c r="B353" s="32">
        <v>1</v>
      </c>
    </row>
    <row r="354" spans="1:2" ht="26.25" thickBot="1">
      <c r="A354" s="33" t="s">
        <v>151</v>
      </c>
      <c r="B354" s="32">
        <v>0</v>
      </c>
    </row>
    <row r="355" spans="1:2" ht="26.25" thickBot="1">
      <c r="A355" s="33" t="s">
        <v>152</v>
      </c>
      <c r="B355" s="32">
        <v>0</v>
      </c>
    </row>
    <row r="356" spans="1:2" ht="26.25" thickBot="1">
      <c r="A356" s="33" t="s">
        <v>153</v>
      </c>
      <c r="B356" s="32">
        <v>0</v>
      </c>
    </row>
    <row r="357" spans="1:2" ht="26.25" thickBot="1">
      <c r="A357" s="33" t="s">
        <v>154</v>
      </c>
      <c r="B357" s="32">
        <v>0</v>
      </c>
    </row>
    <row r="358" spans="1:2" ht="15.75" thickBot="1">
      <c r="A358" s="26" t="s">
        <v>155</v>
      </c>
      <c r="B358" s="27">
        <f>SUM(B359,B368)</f>
        <v>38</v>
      </c>
    </row>
    <row r="359" spans="1:2" ht="15.75" thickBot="1">
      <c r="A359" s="35" t="s">
        <v>276</v>
      </c>
      <c r="B359" s="28">
        <f>SUM(B361,B365)</f>
        <v>5</v>
      </c>
    </row>
    <row r="360" spans="1:2" ht="15.75" thickBot="1">
      <c r="A360" s="230" t="s">
        <v>81</v>
      </c>
      <c r="B360" s="231"/>
    </row>
    <row r="361" spans="1:2" ht="15.75" thickBot="1">
      <c r="A361" s="29" t="s">
        <v>54</v>
      </c>
      <c r="B361" s="30">
        <f>SUM(B362:B364)</f>
        <v>3</v>
      </c>
    </row>
    <row r="362" spans="1:2" ht="15.75" thickBot="1">
      <c r="A362" s="31" t="s">
        <v>55</v>
      </c>
      <c r="B362" s="32">
        <v>1</v>
      </c>
    </row>
    <row r="363" spans="1:2" ht="15.75" thickBot="1">
      <c r="A363" s="31" t="s">
        <v>56</v>
      </c>
      <c r="B363" s="32">
        <v>1</v>
      </c>
    </row>
    <row r="364" spans="1:2" ht="15.75" thickBot="1">
      <c r="A364" s="33" t="s">
        <v>277</v>
      </c>
      <c r="B364" s="32">
        <v>1</v>
      </c>
    </row>
    <row r="365" spans="1:2" ht="15.75" thickBot="1">
      <c r="A365" s="29" t="s">
        <v>57</v>
      </c>
      <c r="B365" s="34">
        <f>SUM(B366:B367)</f>
        <v>2</v>
      </c>
    </row>
    <row r="366" spans="1:2" ht="27" thickBot="1">
      <c r="A366" s="31" t="s">
        <v>279</v>
      </c>
      <c r="B366" s="32">
        <v>1</v>
      </c>
    </row>
    <row r="367" spans="1:2" ht="39.75" thickBot="1">
      <c r="A367" s="31" t="s">
        <v>280</v>
      </c>
      <c r="B367" s="32">
        <v>1</v>
      </c>
    </row>
    <row r="368" spans="1:2" ht="15.75" thickBot="1">
      <c r="A368" s="35" t="s">
        <v>58</v>
      </c>
      <c r="B368" s="100">
        <f>SUM(B370,B379,B407)</f>
        <v>33</v>
      </c>
    </row>
    <row r="369" spans="1:2" ht="15.75" thickBot="1">
      <c r="A369" s="230" t="s">
        <v>156</v>
      </c>
      <c r="B369" s="231"/>
    </row>
    <row r="370" spans="1:2" ht="15.75" thickBot="1">
      <c r="A370" s="29" t="s">
        <v>60</v>
      </c>
      <c r="B370" s="108">
        <f>SUM(B371:B378)</f>
        <v>8</v>
      </c>
    </row>
    <row r="371" spans="1:2" ht="15.75" thickBot="1">
      <c r="A371" s="33" t="s">
        <v>61</v>
      </c>
      <c r="B371" s="102">
        <v>1</v>
      </c>
    </row>
    <row r="372" spans="1:2" ht="26.25" thickBot="1">
      <c r="A372" s="33" t="s">
        <v>62</v>
      </c>
      <c r="B372" s="102">
        <v>1</v>
      </c>
    </row>
    <row r="373" spans="1:2" ht="15.75" thickBot="1">
      <c r="A373" s="33" t="s">
        <v>157</v>
      </c>
      <c r="B373" s="102">
        <v>1</v>
      </c>
    </row>
    <row r="374" spans="1:2" ht="26.25" thickBot="1">
      <c r="A374" s="33" t="s">
        <v>305</v>
      </c>
      <c r="B374" s="102">
        <v>1</v>
      </c>
    </row>
    <row r="375" spans="1:2" ht="15.75" thickBot="1">
      <c r="A375" s="33" t="s">
        <v>158</v>
      </c>
      <c r="B375" s="102">
        <v>1</v>
      </c>
    </row>
    <row r="376" spans="1:2" ht="26.25" thickBot="1">
      <c r="A376" s="33" t="s">
        <v>306</v>
      </c>
      <c r="B376" s="102">
        <v>1</v>
      </c>
    </row>
    <row r="377" spans="1:2" ht="15.75" thickBot="1">
      <c r="A377" s="33" t="s">
        <v>159</v>
      </c>
      <c r="B377" s="102">
        <v>1</v>
      </c>
    </row>
    <row r="378" spans="1:2" ht="26.25" thickBot="1">
      <c r="A378" s="33" t="s">
        <v>307</v>
      </c>
      <c r="B378" s="102">
        <v>1</v>
      </c>
    </row>
    <row r="379" spans="1:2" ht="15.75" thickBot="1">
      <c r="A379" s="29" t="s">
        <v>64</v>
      </c>
      <c r="B379" s="103">
        <f>SUM(B380,B391,B400)</f>
        <v>13</v>
      </c>
    </row>
    <row r="380" spans="1:2" ht="15.75" thickBot="1">
      <c r="A380" s="39" t="s">
        <v>65</v>
      </c>
      <c r="B380" s="109">
        <f>SUM(B381:B383,B385:B390)</f>
        <v>7</v>
      </c>
    </row>
    <row r="381" spans="1:2" ht="27" thickBot="1">
      <c r="A381" s="31" t="s">
        <v>66</v>
      </c>
      <c r="B381" s="32">
        <v>1</v>
      </c>
    </row>
    <row r="382" spans="1:2" ht="27" thickBot="1">
      <c r="A382" s="31" t="s">
        <v>67</v>
      </c>
      <c r="B382" s="32">
        <v>1</v>
      </c>
    </row>
    <row r="383" spans="1:2" ht="27" thickBot="1">
      <c r="A383" s="31" t="s">
        <v>68</v>
      </c>
      <c r="B383" s="32">
        <v>1</v>
      </c>
    </row>
    <row r="384" spans="1:2" ht="15.75" thickBot="1">
      <c r="A384" s="228" t="s">
        <v>69</v>
      </c>
      <c r="B384" s="229"/>
    </row>
    <row r="385" spans="1:2" ht="15.75" thickBot="1">
      <c r="A385" s="64" t="s">
        <v>282</v>
      </c>
      <c r="B385" s="32">
        <v>0</v>
      </c>
    </row>
    <row r="386" spans="1:2" ht="15.75" thickBot="1">
      <c r="A386" s="64" t="s">
        <v>283</v>
      </c>
      <c r="B386" s="41">
        <v>1</v>
      </c>
    </row>
    <row r="387" spans="1:2" ht="15.75" thickBot="1">
      <c r="A387" s="64" t="s">
        <v>284</v>
      </c>
      <c r="B387" s="41">
        <v>1</v>
      </c>
    </row>
    <row r="388" spans="1:2" ht="27" thickBot="1">
      <c r="A388" s="64" t="s">
        <v>285</v>
      </c>
      <c r="B388" s="32">
        <v>1</v>
      </c>
    </row>
    <row r="389" spans="1:2" ht="27" thickBot="1">
      <c r="A389" s="64" t="s">
        <v>286</v>
      </c>
      <c r="B389" s="32">
        <v>0</v>
      </c>
    </row>
    <row r="390" spans="1:2" ht="27" thickBot="1">
      <c r="A390" s="65" t="s">
        <v>287</v>
      </c>
      <c r="B390" s="32">
        <v>1</v>
      </c>
    </row>
    <row r="391" spans="1:2" ht="27" thickBot="1">
      <c r="A391" s="42" t="s">
        <v>70</v>
      </c>
      <c r="B391" s="43">
        <f>SUM(B392,B394:B399)</f>
        <v>0</v>
      </c>
    </row>
    <row r="392" spans="1:2" ht="52.5" thickBot="1">
      <c r="A392" s="31" t="s">
        <v>288</v>
      </c>
      <c r="B392" s="32">
        <v>0</v>
      </c>
    </row>
    <row r="393" spans="1:2" ht="15.75" thickBot="1">
      <c r="A393" s="228" t="s">
        <v>71</v>
      </c>
      <c r="B393" s="229"/>
    </row>
    <row r="394" spans="1:2" ht="15.75" thickBot="1">
      <c r="A394" s="65" t="s">
        <v>282</v>
      </c>
      <c r="B394" s="32">
        <v>0</v>
      </c>
    </row>
    <row r="395" spans="1:2" ht="15.75" thickBot="1">
      <c r="A395" s="65" t="s">
        <v>283</v>
      </c>
      <c r="B395" s="32">
        <v>0</v>
      </c>
    </row>
    <row r="396" spans="1:2" ht="15.75" thickBot="1">
      <c r="A396" s="65" t="s">
        <v>284</v>
      </c>
      <c r="B396" s="32">
        <v>0</v>
      </c>
    </row>
    <row r="397" spans="1:2" ht="27" thickBot="1">
      <c r="A397" s="65" t="s">
        <v>285</v>
      </c>
      <c r="B397" s="32">
        <v>0</v>
      </c>
    </row>
    <row r="398" spans="1:2" ht="27" thickBot="1">
      <c r="A398" s="65" t="s">
        <v>286</v>
      </c>
      <c r="B398" s="32">
        <v>0</v>
      </c>
    </row>
    <row r="399" spans="1:2" ht="27" thickBot="1">
      <c r="A399" s="65" t="s">
        <v>287</v>
      </c>
      <c r="B399" s="32">
        <v>0</v>
      </c>
    </row>
    <row r="400" spans="1:2" ht="15.75" thickBot="1">
      <c r="A400" s="42" t="s">
        <v>72</v>
      </c>
      <c r="B400" s="43">
        <f>SUM(B401:B406)</f>
        <v>6</v>
      </c>
    </row>
    <row r="401" spans="1:2" ht="15.75" thickBot="1">
      <c r="A401" s="31" t="s">
        <v>160</v>
      </c>
      <c r="B401" s="32">
        <v>1</v>
      </c>
    </row>
    <row r="402" spans="1:2" ht="26.25" thickBot="1">
      <c r="A402" s="33" t="s">
        <v>161</v>
      </c>
      <c r="B402" s="32">
        <v>1</v>
      </c>
    </row>
    <row r="403" spans="1:2" ht="15.75" thickBot="1">
      <c r="A403" s="31" t="s">
        <v>162</v>
      </c>
      <c r="B403" s="32">
        <v>1</v>
      </c>
    </row>
    <row r="404" spans="1:2" ht="26.25" thickBot="1">
      <c r="A404" s="33" t="s">
        <v>163</v>
      </c>
      <c r="B404" s="32">
        <v>1</v>
      </c>
    </row>
    <row r="405" spans="1:2" ht="15.75" thickBot="1">
      <c r="A405" s="31" t="s">
        <v>164</v>
      </c>
      <c r="B405" s="32">
        <v>1</v>
      </c>
    </row>
    <row r="406" spans="1:2" ht="26.25" thickBot="1">
      <c r="A406" s="33" t="s">
        <v>165</v>
      </c>
      <c r="B406" s="32">
        <v>1</v>
      </c>
    </row>
    <row r="407" spans="1:2" ht="27.75" thickBot="1">
      <c r="A407" s="29" t="s">
        <v>75</v>
      </c>
      <c r="B407" s="38">
        <f>SUM(B408:B419)</f>
        <v>12</v>
      </c>
    </row>
    <row r="408" spans="1:2" ht="26.25" thickBot="1">
      <c r="A408" s="33" t="s">
        <v>166</v>
      </c>
      <c r="B408" s="32">
        <v>1</v>
      </c>
    </row>
    <row r="409" spans="1:2" ht="26.25" thickBot="1">
      <c r="A409" s="33" t="s">
        <v>167</v>
      </c>
      <c r="B409" s="32">
        <v>1</v>
      </c>
    </row>
    <row r="410" spans="1:2" ht="15.75" thickBot="1">
      <c r="A410" s="33" t="s">
        <v>168</v>
      </c>
      <c r="B410" s="32">
        <v>1</v>
      </c>
    </row>
    <row r="411" spans="1:2" ht="26.25" thickBot="1">
      <c r="A411" s="33" t="s">
        <v>169</v>
      </c>
      <c r="B411" s="32">
        <v>1</v>
      </c>
    </row>
    <row r="412" spans="1:2" ht="15.75" thickBot="1">
      <c r="A412" s="33" t="s">
        <v>170</v>
      </c>
      <c r="B412" s="32">
        <v>1</v>
      </c>
    </row>
    <row r="413" spans="1:2" ht="26.25" thickBot="1">
      <c r="A413" s="33" t="s">
        <v>171</v>
      </c>
      <c r="B413" s="32">
        <v>1</v>
      </c>
    </row>
    <row r="414" spans="1:2" ht="15.75" thickBot="1">
      <c r="A414" s="33" t="s">
        <v>172</v>
      </c>
      <c r="B414" s="32">
        <v>1</v>
      </c>
    </row>
    <row r="415" spans="1:2" ht="26.25" thickBot="1">
      <c r="A415" s="33" t="s">
        <v>173</v>
      </c>
      <c r="B415" s="32">
        <v>1</v>
      </c>
    </row>
    <row r="416" spans="1:2" ht="26.25" thickBot="1">
      <c r="A416" s="33" t="s">
        <v>174</v>
      </c>
      <c r="B416" s="32">
        <v>1</v>
      </c>
    </row>
    <row r="417" spans="1:2" ht="26.25" thickBot="1">
      <c r="A417" s="33" t="s">
        <v>175</v>
      </c>
      <c r="B417" s="32">
        <v>1</v>
      </c>
    </row>
    <row r="418" spans="1:2" ht="15.75" thickBot="1">
      <c r="A418" s="33" t="s">
        <v>176</v>
      </c>
      <c r="B418" s="32">
        <v>1</v>
      </c>
    </row>
    <row r="419" spans="1:2" ht="26.25" thickBot="1">
      <c r="A419" s="33" t="s">
        <v>177</v>
      </c>
      <c r="B419" s="32">
        <v>1</v>
      </c>
    </row>
    <row r="420" spans="1:2" ht="15.75" thickBot="1">
      <c r="A420" s="26" t="s">
        <v>178</v>
      </c>
      <c r="B420" s="27">
        <f>SUM(B421,B432)</f>
        <v>28</v>
      </c>
    </row>
    <row r="421" spans="1:2" ht="15.75" thickBot="1">
      <c r="A421" s="35" t="s">
        <v>276</v>
      </c>
      <c r="B421" s="28">
        <f>SUM(B423,B427)</f>
        <v>5</v>
      </c>
    </row>
    <row r="422" spans="1:2" ht="15.75" thickBot="1">
      <c r="A422" s="230" t="s">
        <v>100</v>
      </c>
      <c r="B422" s="231"/>
    </row>
    <row r="423" spans="1:2" ht="27" thickBot="1">
      <c r="A423" s="29" t="s">
        <v>308</v>
      </c>
      <c r="B423" s="30">
        <f>SUM(B424:B426)</f>
        <v>3</v>
      </c>
    </row>
    <row r="424" spans="1:2" ht="15.75" thickBot="1">
      <c r="A424" s="31" t="s">
        <v>179</v>
      </c>
      <c r="B424" s="32">
        <v>1</v>
      </c>
    </row>
    <row r="425" spans="1:2" ht="15.75" thickBot="1">
      <c r="A425" s="31" t="s">
        <v>56</v>
      </c>
      <c r="B425" s="32">
        <v>1</v>
      </c>
    </row>
    <row r="426" spans="1:2" ht="15.75" thickBot="1">
      <c r="A426" s="33" t="s">
        <v>277</v>
      </c>
      <c r="B426" s="32">
        <v>1</v>
      </c>
    </row>
    <row r="427" spans="1:2" ht="15.75" thickBot="1">
      <c r="A427" s="29" t="s">
        <v>180</v>
      </c>
      <c r="B427" s="34">
        <f>SUM(B428:B431)</f>
        <v>2</v>
      </c>
    </row>
    <row r="428" spans="1:2" ht="27" thickBot="1">
      <c r="A428" s="31" t="s">
        <v>309</v>
      </c>
      <c r="B428" s="32">
        <v>1</v>
      </c>
    </row>
    <row r="429" spans="1:2" ht="39.75" thickBot="1">
      <c r="A429" s="31" t="s">
        <v>310</v>
      </c>
      <c r="B429" s="32">
        <v>1</v>
      </c>
    </row>
    <row r="430" spans="1:2" ht="26.25" thickBot="1">
      <c r="A430" s="33" t="s">
        <v>311</v>
      </c>
      <c r="B430" s="32">
        <v>0</v>
      </c>
    </row>
    <row r="431" spans="1:2" ht="26.25" thickBot="1">
      <c r="A431" s="33" t="s">
        <v>312</v>
      </c>
      <c r="B431" s="32">
        <v>0</v>
      </c>
    </row>
    <row r="432" spans="1:2" ht="15.75" thickBot="1">
      <c r="A432" s="35" t="s">
        <v>58</v>
      </c>
      <c r="B432" s="36">
        <f>SUM(B434,B439,B475)</f>
        <v>23</v>
      </c>
    </row>
    <row r="433" spans="1:2" ht="15.75" thickBot="1">
      <c r="A433" s="48" t="s">
        <v>181</v>
      </c>
      <c r="B433" s="133"/>
    </row>
    <row r="434" spans="1:2" ht="15.75" thickBot="1">
      <c r="A434" s="29" t="s">
        <v>60</v>
      </c>
      <c r="B434" s="37">
        <f>SUM(B435:B438)</f>
        <v>4</v>
      </c>
    </row>
    <row r="435" spans="1:2" ht="15.75" thickBot="1">
      <c r="A435" s="33" t="s">
        <v>61</v>
      </c>
      <c r="B435" s="32">
        <v>1</v>
      </c>
    </row>
    <row r="436" spans="1:2" ht="26.25" thickBot="1">
      <c r="A436" s="33" t="s">
        <v>62</v>
      </c>
      <c r="B436" s="32">
        <v>1</v>
      </c>
    </row>
    <row r="437" spans="1:2" ht="15.75" thickBot="1">
      <c r="A437" s="33" t="s">
        <v>182</v>
      </c>
      <c r="B437" s="32">
        <v>1</v>
      </c>
    </row>
    <row r="438" spans="1:2" ht="26.25" thickBot="1">
      <c r="A438" s="33" t="s">
        <v>313</v>
      </c>
      <c r="B438" s="32">
        <v>1</v>
      </c>
    </row>
    <row r="439" spans="1:2" ht="15.75" thickBot="1">
      <c r="A439" s="29" t="s">
        <v>64</v>
      </c>
      <c r="B439" s="38">
        <f>SUM(B440,B458,B468)</f>
        <v>18</v>
      </c>
    </row>
    <row r="440" spans="1:2" ht="15.75" thickBot="1">
      <c r="A440" s="39" t="s">
        <v>65</v>
      </c>
      <c r="B440" s="40">
        <f>SUM(B441:B450,B452:B457)</f>
        <v>10</v>
      </c>
    </row>
    <row r="441" spans="1:2" ht="27" thickBot="1">
      <c r="A441" s="31" t="s">
        <v>183</v>
      </c>
      <c r="B441" s="32">
        <v>1</v>
      </c>
    </row>
    <row r="442" spans="1:2" ht="15.75" thickBot="1">
      <c r="A442" s="31" t="s">
        <v>184</v>
      </c>
      <c r="B442" s="32">
        <v>0</v>
      </c>
    </row>
    <row r="443" spans="1:2" ht="27" thickBot="1">
      <c r="A443" s="31" t="s">
        <v>185</v>
      </c>
      <c r="B443" s="32">
        <v>1</v>
      </c>
    </row>
    <row r="444" spans="1:2" ht="15.75" thickBot="1">
      <c r="A444" s="49" t="s">
        <v>186</v>
      </c>
      <c r="B444" s="32">
        <v>1</v>
      </c>
    </row>
    <row r="445" spans="1:2" ht="15.75" thickBot="1">
      <c r="A445" s="33" t="s">
        <v>187</v>
      </c>
      <c r="B445" s="32">
        <v>1</v>
      </c>
    </row>
    <row r="446" spans="1:2" ht="15.75" thickBot="1">
      <c r="A446" s="31" t="s">
        <v>188</v>
      </c>
      <c r="B446" s="32">
        <v>0</v>
      </c>
    </row>
    <row r="447" spans="1:2" ht="15.75" thickBot="1">
      <c r="A447" s="33" t="s">
        <v>189</v>
      </c>
      <c r="B447" s="32">
        <v>0</v>
      </c>
    </row>
    <row r="448" spans="1:2" ht="15.75" thickBot="1">
      <c r="A448" s="50" t="s">
        <v>190</v>
      </c>
      <c r="B448" s="32">
        <v>0</v>
      </c>
    </row>
    <row r="449" spans="1:2" ht="15.75" thickBot="1">
      <c r="A449" s="51" t="s">
        <v>191</v>
      </c>
      <c r="B449" s="52">
        <v>0</v>
      </c>
    </row>
    <row r="450" spans="1:2" ht="15.75" thickBot="1">
      <c r="A450" s="50" t="s">
        <v>192</v>
      </c>
      <c r="B450" s="41">
        <v>0</v>
      </c>
    </row>
    <row r="451" spans="1:2" ht="15.75" thickBot="1">
      <c r="A451" s="228" t="s">
        <v>193</v>
      </c>
      <c r="B451" s="229"/>
    </row>
    <row r="452" spans="1:2" ht="15.75" thickBot="1">
      <c r="A452" s="64" t="s">
        <v>282</v>
      </c>
      <c r="B452" s="41">
        <v>1</v>
      </c>
    </row>
    <row r="453" spans="1:2" ht="15.75" thickBot="1">
      <c r="A453" s="64" t="s">
        <v>283</v>
      </c>
      <c r="B453" s="41">
        <v>1</v>
      </c>
    </row>
    <row r="454" spans="1:2" ht="15.75" thickBot="1">
      <c r="A454" s="64" t="s">
        <v>284</v>
      </c>
      <c r="B454" s="41">
        <v>1</v>
      </c>
    </row>
    <row r="455" spans="1:2" ht="27" thickBot="1">
      <c r="A455" s="64" t="s">
        <v>285</v>
      </c>
      <c r="B455" s="41">
        <v>1</v>
      </c>
    </row>
    <row r="456" spans="1:2" ht="27" thickBot="1">
      <c r="A456" s="64" t="s">
        <v>286</v>
      </c>
      <c r="B456" s="41">
        <v>1</v>
      </c>
    </row>
    <row r="457" spans="1:2" ht="27" thickBot="1">
      <c r="A457" s="64" t="s">
        <v>287</v>
      </c>
      <c r="B457" s="41">
        <v>1</v>
      </c>
    </row>
    <row r="458" spans="1:2" ht="27" thickBot="1">
      <c r="A458" s="42" t="s">
        <v>70</v>
      </c>
      <c r="B458" s="134">
        <f>SUM(B459:B460,B462:B467)</f>
        <v>7</v>
      </c>
    </row>
    <row r="459" spans="1:2" ht="39.75" thickBot="1">
      <c r="A459" s="31" t="s">
        <v>314</v>
      </c>
      <c r="B459" s="32">
        <v>1</v>
      </c>
    </row>
    <row r="460" spans="1:2" ht="15.75" thickBot="1">
      <c r="A460" s="31" t="s">
        <v>194</v>
      </c>
      <c r="B460" s="32">
        <v>0</v>
      </c>
    </row>
    <row r="461" spans="1:2" ht="15.75" thickBot="1">
      <c r="A461" s="228" t="s">
        <v>195</v>
      </c>
      <c r="B461" s="229"/>
    </row>
    <row r="462" spans="1:2" ht="15.75" thickBot="1">
      <c r="A462" s="65" t="s">
        <v>282</v>
      </c>
      <c r="B462" s="32">
        <v>1</v>
      </c>
    </row>
    <row r="463" spans="1:2" ht="15.75" thickBot="1">
      <c r="A463" s="65" t="s">
        <v>283</v>
      </c>
      <c r="B463" s="32">
        <v>1</v>
      </c>
    </row>
    <row r="464" spans="1:2" ht="15.75" thickBot="1">
      <c r="A464" s="65" t="s">
        <v>284</v>
      </c>
      <c r="B464" s="32">
        <v>1</v>
      </c>
    </row>
    <row r="465" spans="1:2" ht="27" thickBot="1">
      <c r="A465" s="65" t="s">
        <v>285</v>
      </c>
      <c r="B465" s="32">
        <v>1</v>
      </c>
    </row>
    <row r="466" spans="1:2" ht="27" thickBot="1">
      <c r="A466" s="65" t="s">
        <v>286</v>
      </c>
      <c r="B466" s="32">
        <v>1</v>
      </c>
    </row>
    <row r="467" spans="1:2" ht="27" thickBot="1">
      <c r="A467" s="65" t="s">
        <v>287</v>
      </c>
      <c r="B467" s="32">
        <v>1</v>
      </c>
    </row>
    <row r="468" spans="1:2" ht="15.75" thickBot="1">
      <c r="A468" s="42" t="s">
        <v>72</v>
      </c>
      <c r="B468" s="43">
        <f>SUM(B469:B474)</f>
        <v>1</v>
      </c>
    </row>
    <row r="469" spans="1:2" ht="15.75" thickBot="1">
      <c r="A469" s="31" t="s">
        <v>196</v>
      </c>
      <c r="B469" s="32">
        <v>0</v>
      </c>
    </row>
    <row r="470" spans="1:2" ht="26.25" thickBot="1">
      <c r="A470" s="33" t="s">
        <v>197</v>
      </c>
      <c r="B470" s="32">
        <v>0</v>
      </c>
    </row>
    <row r="471" spans="1:2" ht="15.75" thickBot="1">
      <c r="A471" s="33" t="s">
        <v>198</v>
      </c>
      <c r="B471" s="32">
        <v>0</v>
      </c>
    </row>
    <row r="472" spans="1:2" ht="15.75" thickBot="1">
      <c r="A472" s="33" t="s">
        <v>199</v>
      </c>
      <c r="B472" s="32">
        <v>0</v>
      </c>
    </row>
    <row r="473" spans="1:2" ht="15.75" thickBot="1">
      <c r="A473" s="33" t="s">
        <v>200</v>
      </c>
      <c r="B473" s="32">
        <v>0</v>
      </c>
    </row>
    <row r="474" spans="1:2" ht="15.75" thickBot="1">
      <c r="A474" s="33" t="s">
        <v>201</v>
      </c>
      <c r="B474" s="32">
        <v>1</v>
      </c>
    </row>
    <row r="475" spans="1:2" ht="27.75" thickBot="1">
      <c r="A475" s="29" t="s">
        <v>104</v>
      </c>
      <c r="B475" s="38">
        <f>SUM(B476:B479)</f>
        <v>1</v>
      </c>
    </row>
    <row r="476" spans="1:2" ht="15.75" thickBot="1">
      <c r="A476" s="33" t="s">
        <v>202</v>
      </c>
      <c r="B476" s="32">
        <v>0</v>
      </c>
    </row>
    <row r="477" spans="1:2" ht="26.25" thickBot="1">
      <c r="A477" s="33" t="s">
        <v>203</v>
      </c>
      <c r="B477" s="32">
        <v>0</v>
      </c>
    </row>
    <row r="478" spans="1:2" ht="26.25" thickBot="1">
      <c r="A478" s="33" t="s">
        <v>204</v>
      </c>
      <c r="B478" s="32">
        <v>0</v>
      </c>
    </row>
    <row r="479" spans="1:2" ht="15.75" thickBot="1">
      <c r="A479" s="33" t="s">
        <v>205</v>
      </c>
      <c r="B479" s="32">
        <v>1</v>
      </c>
    </row>
    <row r="480" spans="1:2" ht="15.75" thickBot="1">
      <c r="A480" s="26" t="s">
        <v>206</v>
      </c>
      <c r="B480" s="27">
        <f>SUM(B481,B490)</f>
        <v>13</v>
      </c>
    </row>
    <row r="481" spans="1:2" ht="15.75" thickBot="1">
      <c r="A481" s="35" t="s">
        <v>276</v>
      </c>
      <c r="B481" s="28">
        <f>SUM(B483,B487)</f>
        <v>5</v>
      </c>
    </row>
    <row r="482" spans="1:2" ht="15.75" thickBot="1">
      <c r="A482" s="230" t="s">
        <v>81</v>
      </c>
      <c r="B482" s="231"/>
    </row>
    <row r="483" spans="1:2" ht="15.75" thickBot="1">
      <c r="A483" s="29" t="s">
        <v>54</v>
      </c>
      <c r="B483" s="30">
        <f>SUM(B484:B486)</f>
        <v>3</v>
      </c>
    </row>
    <row r="484" spans="1:2" ht="15.75" thickBot="1">
      <c r="A484" s="31" t="s">
        <v>55</v>
      </c>
      <c r="B484" s="32">
        <v>1</v>
      </c>
    </row>
    <row r="485" spans="1:2" ht="15.75" thickBot="1">
      <c r="A485" s="31" t="s">
        <v>56</v>
      </c>
      <c r="B485" s="32">
        <v>1</v>
      </c>
    </row>
    <row r="486" spans="1:2" ht="15.75" thickBot="1">
      <c r="A486" s="33" t="s">
        <v>277</v>
      </c>
      <c r="B486" s="32">
        <v>1</v>
      </c>
    </row>
    <row r="487" spans="1:2" ht="15.75" thickBot="1">
      <c r="A487" s="29" t="s">
        <v>57</v>
      </c>
      <c r="B487" s="34">
        <f>SUM(B488:B489)</f>
        <v>2</v>
      </c>
    </row>
    <row r="488" spans="1:2" ht="27" thickBot="1">
      <c r="A488" s="31" t="s">
        <v>279</v>
      </c>
      <c r="B488" s="32">
        <v>1</v>
      </c>
    </row>
    <row r="489" spans="1:2" ht="39.75" thickBot="1">
      <c r="A489" s="31" t="s">
        <v>280</v>
      </c>
      <c r="B489" s="32">
        <v>1</v>
      </c>
    </row>
    <row r="490" spans="1:2" ht="15.75" thickBot="1">
      <c r="A490" s="35" t="s">
        <v>58</v>
      </c>
      <c r="B490" s="36">
        <f>SUM(B492,B497,B521)</f>
        <v>8</v>
      </c>
    </row>
    <row r="491" spans="1:2" ht="15.75" thickBot="1">
      <c r="A491" s="230" t="s">
        <v>59</v>
      </c>
      <c r="B491" s="231"/>
    </row>
    <row r="492" spans="1:2" ht="15.75" thickBot="1">
      <c r="A492" s="29" t="s">
        <v>60</v>
      </c>
      <c r="B492" s="37">
        <f>SUM(B493:B496)</f>
        <v>4</v>
      </c>
    </row>
    <row r="493" spans="1:2" ht="15.75" thickBot="1">
      <c r="A493" s="33" t="s">
        <v>61</v>
      </c>
      <c r="B493" s="32">
        <v>1</v>
      </c>
    </row>
    <row r="494" spans="1:2" ht="26.25" thickBot="1">
      <c r="A494" s="33" t="s">
        <v>62</v>
      </c>
      <c r="B494" s="32">
        <v>1</v>
      </c>
    </row>
    <row r="495" spans="1:2" ht="15.75" thickBot="1">
      <c r="A495" s="33" t="s">
        <v>207</v>
      </c>
      <c r="B495" s="32">
        <v>1</v>
      </c>
    </row>
    <row r="496" spans="1:2" ht="26.25" thickBot="1">
      <c r="A496" s="33" t="s">
        <v>315</v>
      </c>
      <c r="B496" s="32">
        <v>1</v>
      </c>
    </row>
    <row r="497" spans="1:2" ht="15.75" thickBot="1">
      <c r="A497" s="29" t="s">
        <v>64</v>
      </c>
      <c r="B497" s="38">
        <f>SUM(B498,B509,B518)</f>
        <v>0</v>
      </c>
    </row>
    <row r="498" spans="1:2" ht="15.75" thickBot="1">
      <c r="A498" s="39" t="s">
        <v>65</v>
      </c>
      <c r="B498" s="40">
        <f>SUM(B499:B501,B503:B508)</f>
        <v>0</v>
      </c>
    </row>
    <row r="499" spans="1:2" ht="27" thickBot="1">
      <c r="A499" s="31" t="s">
        <v>66</v>
      </c>
      <c r="B499" s="32">
        <v>0</v>
      </c>
    </row>
    <row r="500" spans="1:2" ht="27" thickBot="1">
      <c r="A500" s="31" t="s">
        <v>67</v>
      </c>
      <c r="B500" s="32">
        <v>0</v>
      </c>
    </row>
    <row r="501" spans="1:2" ht="27" thickBot="1">
      <c r="A501" s="31" t="s">
        <v>68</v>
      </c>
      <c r="B501" s="32">
        <v>0</v>
      </c>
    </row>
    <row r="502" spans="1:2" ht="15.75" thickBot="1">
      <c r="A502" s="228" t="s">
        <v>69</v>
      </c>
      <c r="B502" s="229"/>
    </row>
    <row r="503" spans="1:2" ht="15.75" thickBot="1">
      <c r="A503" s="64" t="s">
        <v>282</v>
      </c>
      <c r="B503" s="32">
        <v>0</v>
      </c>
    </row>
    <row r="504" spans="1:2" ht="15.75" thickBot="1">
      <c r="A504" s="64" t="s">
        <v>283</v>
      </c>
      <c r="B504" s="41">
        <v>0</v>
      </c>
    </row>
    <row r="505" spans="1:2" ht="15.75" thickBot="1">
      <c r="A505" s="64" t="s">
        <v>284</v>
      </c>
      <c r="B505" s="41">
        <v>0</v>
      </c>
    </row>
    <row r="506" spans="1:2" ht="27" thickBot="1">
      <c r="A506" s="64" t="s">
        <v>285</v>
      </c>
      <c r="B506" s="32">
        <v>0</v>
      </c>
    </row>
    <row r="507" spans="1:2" ht="27" thickBot="1">
      <c r="A507" s="64" t="s">
        <v>286</v>
      </c>
      <c r="B507" s="32">
        <v>0</v>
      </c>
    </row>
    <row r="508" spans="1:2" ht="27" thickBot="1">
      <c r="A508" s="65" t="s">
        <v>287</v>
      </c>
      <c r="B508" s="32">
        <v>0</v>
      </c>
    </row>
    <row r="509" spans="1:2" ht="27" thickBot="1">
      <c r="A509" s="42" t="s">
        <v>70</v>
      </c>
      <c r="B509" s="43">
        <f>SUM(B510,B512:B517)</f>
        <v>0</v>
      </c>
    </row>
    <row r="510" spans="1:2" ht="52.5" thickBot="1">
      <c r="A510" s="31" t="s">
        <v>288</v>
      </c>
      <c r="B510" s="32">
        <v>0</v>
      </c>
    </row>
    <row r="511" spans="1:2" ht="15.75" thickBot="1">
      <c r="A511" s="228" t="s">
        <v>71</v>
      </c>
      <c r="B511" s="229"/>
    </row>
    <row r="512" spans="1:2" ht="15.75" thickBot="1">
      <c r="A512" s="65" t="s">
        <v>282</v>
      </c>
      <c r="B512" s="32">
        <v>0</v>
      </c>
    </row>
    <row r="513" spans="1:2" ht="15.75" thickBot="1">
      <c r="A513" s="65" t="s">
        <v>283</v>
      </c>
      <c r="B513" s="32">
        <v>0</v>
      </c>
    </row>
    <row r="514" spans="1:2" ht="15.75" thickBot="1">
      <c r="A514" s="65" t="s">
        <v>284</v>
      </c>
      <c r="B514" s="32">
        <v>0</v>
      </c>
    </row>
    <row r="515" spans="1:2" ht="27" thickBot="1">
      <c r="A515" s="65" t="s">
        <v>285</v>
      </c>
      <c r="B515" s="32">
        <v>0</v>
      </c>
    </row>
    <row r="516" spans="1:2" ht="27" thickBot="1">
      <c r="A516" s="65" t="s">
        <v>286</v>
      </c>
      <c r="B516" s="32">
        <v>0</v>
      </c>
    </row>
    <row r="517" spans="1:2" ht="27" thickBot="1">
      <c r="A517" s="65" t="s">
        <v>287</v>
      </c>
      <c r="B517" s="32">
        <v>0</v>
      </c>
    </row>
    <row r="518" spans="1:2" ht="15.75" thickBot="1">
      <c r="A518" s="42" t="s">
        <v>72</v>
      </c>
      <c r="B518" s="104">
        <f>SUM(B519:B520)</f>
        <v>0</v>
      </c>
    </row>
    <row r="519" spans="1:2" ht="15.75" thickBot="1">
      <c r="A519" s="31" t="s">
        <v>73</v>
      </c>
      <c r="B519" s="105">
        <v>0</v>
      </c>
    </row>
    <row r="520" spans="1:2" ht="26.25" thickBot="1">
      <c r="A520" s="33" t="s">
        <v>74</v>
      </c>
      <c r="B520" s="105">
        <v>0</v>
      </c>
    </row>
    <row r="521" spans="1:2" ht="27.75" thickBot="1">
      <c r="A521" s="29" t="s">
        <v>75</v>
      </c>
      <c r="B521" s="96">
        <f>SUM(B522:B525)</f>
        <v>4</v>
      </c>
    </row>
    <row r="522" spans="1:2" ht="15.75" thickBot="1">
      <c r="A522" s="33" t="s">
        <v>208</v>
      </c>
      <c r="B522" s="32">
        <v>1</v>
      </c>
    </row>
    <row r="523" spans="1:2" ht="26.25" thickBot="1">
      <c r="A523" s="33" t="s">
        <v>209</v>
      </c>
      <c r="B523" s="32">
        <v>1</v>
      </c>
    </row>
    <row r="524" spans="1:2" ht="15.75" thickBot="1">
      <c r="A524" s="33" t="s">
        <v>210</v>
      </c>
      <c r="B524" s="32">
        <v>1</v>
      </c>
    </row>
    <row r="525" spans="1:2" ht="26.25" thickBot="1">
      <c r="A525" s="33" t="s">
        <v>211</v>
      </c>
      <c r="B525" s="32">
        <v>1</v>
      </c>
    </row>
    <row r="526" spans="1:2" ht="15.75" thickBot="1">
      <c r="A526" s="26" t="s">
        <v>212</v>
      </c>
      <c r="B526" s="27">
        <f>SUM(B527,B537)</f>
        <v>13</v>
      </c>
    </row>
    <row r="527" spans="1:2" ht="15.75" thickBot="1">
      <c r="A527" s="35" t="s">
        <v>276</v>
      </c>
      <c r="B527" s="28">
        <f>SUM(B529,B534)</f>
        <v>5</v>
      </c>
    </row>
    <row r="528" spans="1:2" ht="15.75" thickBot="1">
      <c r="A528" s="230" t="s">
        <v>53</v>
      </c>
      <c r="B528" s="231"/>
    </row>
    <row r="529" spans="1:2" ht="15.75" thickBot="1">
      <c r="A529" s="29" t="s">
        <v>54</v>
      </c>
      <c r="B529" s="30">
        <f>SUM(B530:B533)</f>
        <v>3</v>
      </c>
    </row>
    <row r="530" spans="1:2" ht="15.75" thickBot="1">
      <c r="A530" s="31" t="s">
        <v>55</v>
      </c>
      <c r="B530" s="32">
        <v>1</v>
      </c>
    </row>
    <row r="531" spans="1:2" ht="15.75" thickBot="1">
      <c r="A531" s="31" t="s">
        <v>56</v>
      </c>
      <c r="B531" s="32">
        <v>1</v>
      </c>
    </row>
    <row r="532" spans="1:2" ht="15.75" thickBot="1">
      <c r="A532" s="33" t="s">
        <v>277</v>
      </c>
      <c r="B532" s="32">
        <v>1</v>
      </c>
    </row>
    <row r="533" spans="1:2" ht="15.75" thickBot="1">
      <c r="A533" s="33" t="s">
        <v>278</v>
      </c>
      <c r="B533" s="32">
        <v>0</v>
      </c>
    </row>
    <row r="534" spans="1:2" ht="15.75" thickBot="1">
      <c r="A534" s="29" t="s">
        <v>57</v>
      </c>
      <c r="B534" s="34">
        <f>SUM(B535:B536)</f>
        <v>2</v>
      </c>
    </row>
    <row r="535" spans="1:2" ht="26.25" thickBot="1">
      <c r="A535" s="33" t="s">
        <v>279</v>
      </c>
      <c r="B535" s="32">
        <v>1</v>
      </c>
    </row>
    <row r="536" spans="1:2" ht="39" thickBot="1">
      <c r="A536" s="33" t="s">
        <v>280</v>
      </c>
      <c r="B536" s="32">
        <v>1</v>
      </c>
    </row>
    <row r="537" spans="1:2" ht="15.75" thickBot="1">
      <c r="A537" s="35" t="s">
        <v>58</v>
      </c>
      <c r="B537" s="36">
        <f>SUM(B539,B544,B568)</f>
        <v>8</v>
      </c>
    </row>
    <row r="538" spans="1:2" ht="15.75" thickBot="1">
      <c r="A538" s="230" t="s">
        <v>59</v>
      </c>
      <c r="B538" s="231"/>
    </row>
    <row r="539" spans="1:2" ht="15.75" thickBot="1">
      <c r="A539" s="29" t="s">
        <v>60</v>
      </c>
      <c r="B539" s="37">
        <f>SUM(B540:B543)</f>
        <v>4</v>
      </c>
    </row>
    <row r="540" spans="1:2" ht="15.75" thickBot="1">
      <c r="A540" s="33" t="s">
        <v>61</v>
      </c>
      <c r="B540" s="32">
        <v>1</v>
      </c>
    </row>
    <row r="541" spans="1:2" ht="26.25" thickBot="1">
      <c r="A541" s="33" t="s">
        <v>62</v>
      </c>
      <c r="B541" s="32">
        <v>1</v>
      </c>
    </row>
    <row r="542" spans="1:2" ht="15.75" thickBot="1">
      <c r="A542" s="33" t="s">
        <v>213</v>
      </c>
      <c r="B542" s="32">
        <v>1</v>
      </c>
    </row>
    <row r="543" spans="1:2" ht="26.25" thickBot="1">
      <c r="A543" s="33" t="s">
        <v>316</v>
      </c>
      <c r="B543" s="32">
        <v>1</v>
      </c>
    </row>
    <row r="544" spans="1:2" ht="15.75" thickBot="1">
      <c r="A544" s="29" t="s">
        <v>64</v>
      </c>
      <c r="B544" s="96">
        <f>SUM(B545,B556,B565)</f>
        <v>0</v>
      </c>
    </row>
    <row r="545" spans="1:2" ht="15.75" thickBot="1">
      <c r="A545" s="39" t="s">
        <v>65</v>
      </c>
      <c r="B545" s="110">
        <f>SUM(B546:B548,B550:B555)</f>
        <v>0</v>
      </c>
    </row>
    <row r="546" spans="1:2" ht="27" thickBot="1">
      <c r="A546" s="31" t="s">
        <v>66</v>
      </c>
      <c r="B546" s="32">
        <v>0</v>
      </c>
    </row>
    <row r="547" spans="1:2" ht="27" thickBot="1">
      <c r="A547" s="31" t="s">
        <v>67</v>
      </c>
      <c r="B547" s="32">
        <v>0</v>
      </c>
    </row>
    <row r="548" spans="1:2" ht="27" thickBot="1">
      <c r="A548" s="31" t="s">
        <v>68</v>
      </c>
      <c r="B548" s="32">
        <v>0</v>
      </c>
    </row>
    <row r="549" spans="1:2" ht="15.75" thickBot="1">
      <c r="A549" s="228" t="s">
        <v>69</v>
      </c>
      <c r="B549" s="229"/>
    </row>
    <row r="550" spans="1:2" ht="15.75" thickBot="1">
      <c r="A550" s="64" t="s">
        <v>282</v>
      </c>
      <c r="B550" s="32">
        <v>0</v>
      </c>
    </row>
    <row r="551" spans="1:2" ht="15.75" thickBot="1">
      <c r="A551" s="64" t="s">
        <v>283</v>
      </c>
      <c r="B551" s="41">
        <v>0</v>
      </c>
    </row>
    <row r="552" spans="1:2" ht="15.75" thickBot="1">
      <c r="A552" s="64" t="s">
        <v>284</v>
      </c>
      <c r="B552" s="41">
        <v>0</v>
      </c>
    </row>
    <row r="553" spans="1:2" ht="27" thickBot="1">
      <c r="A553" s="64" t="s">
        <v>285</v>
      </c>
      <c r="B553" s="32">
        <v>0</v>
      </c>
    </row>
    <row r="554" spans="1:2" ht="27" thickBot="1">
      <c r="A554" s="64" t="s">
        <v>286</v>
      </c>
      <c r="B554" s="32">
        <v>0</v>
      </c>
    </row>
    <row r="555" spans="1:2" ht="27" thickBot="1">
      <c r="A555" s="65" t="s">
        <v>287</v>
      </c>
      <c r="B555" s="32">
        <v>0</v>
      </c>
    </row>
    <row r="556" spans="1:2" ht="27" thickBot="1">
      <c r="A556" s="42" t="s">
        <v>70</v>
      </c>
      <c r="B556" s="135">
        <f>SUM(B557,B559:B564)</f>
        <v>0</v>
      </c>
    </row>
    <row r="557" spans="1:2" ht="52.5" thickBot="1">
      <c r="A557" s="31" t="s">
        <v>288</v>
      </c>
      <c r="B557" s="32">
        <v>0</v>
      </c>
    </row>
    <row r="558" spans="1:2" ht="15.75" thickBot="1">
      <c r="A558" s="228" t="s">
        <v>71</v>
      </c>
      <c r="B558" s="229"/>
    </row>
    <row r="559" spans="1:2" ht="15.75" thickBot="1">
      <c r="A559" s="65" t="s">
        <v>282</v>
      </c>
      <c r="B559" s="32">
        <v>0</v>
      </c>
    </row>
    <row r="560" spans="1:2" ht="15.75" thickBot="1">
      <c r="A560" s="65" t="s">
        <v>283</v>
      </c>
      <c r="B560" s="32">
        <v>0</v>
      </c>
    </row>
    <row r="561" spans="1:2" ht="15.75" thickBot="1">
      <c r="A561" s="65" t="s">
        <v>284</v>
      </c>
      <c r="B561" s="32">
        <v>0</v>
      </c>
    </row>
    <row r="562" spans="1:2" ht="27" thickBot="1">
      <c r="A562" s="65" t="s">
        <v>285</v>
      </c>
      <c r="B562" s="32">
        <v>0</v>
      </c>
    </row>
    <row r="563" spans="1:2" ht="27" thickBot="1">
      <c r="A563" s="65" t="s">
        <v>286</v>
      </c>
      <c r="B563" s="32">
        <v>0</v>
      </c>
    </row>
    <row r="564" spans="1:2" ht="27" thickBot="1">
      <c r="A564" s="65" t="s">
        <v>287</v>
      </c>
      <c r="B564" s="32">
        <v>0</v>
      </c>
    </row>
    <row r="565" spans="1:2" ht="15.75" thickBot="1">
      <c r="A565" s="42" t="s">
        <v>72</v>
      </c>
      <c r="B565" s="104">
        <f>SUM(B566:B567)</f>
        <v>0</v>
      </c>
    </row>
    <row r="566" spans="1:2" ht="27" thickBot="1">
      <c r="A566" s="31" t="s">
        <v>214</v>
      </c>
      <c r="B566" s="105">
        <v>0</v>
      </c>
    </row>
    <row r="567" spans="1:2" ht="26.25" thickBot="1">
      <c r="A567" s="33" t="s">
        <v>215</v>
      </c>
      <c r="B567" s="105">
        <v>0</v>
      </c>
    </row>
    <row r="568" spans="1:2" ht="27.75" thickBot="1">
      <c r="A568" s="29" t="s">
        <v>75</v>
      </c>
      <c r="B568" s="96">
        <f>SUM(B569:B572)</f>
        <v>4</v>
      </c>
    </row>
    <row r="569" spans="1:2" ht="26.25" thickBot="1">
      <c r="A569" s="33" t="s">
        <v>216</v>
      </c>
      <c r="B569" s="32">
        <v>1</v>
      </c>
    </row>
    <row r="570" spans="1:2" ht="26.25" thickBot="1">
      <c r="A570" s="33" t="s">
        <v>217</v>
      </c>
      <c r="B570" s="32">
        <v>1</v>
      </c>
    </row>
    <row r="571" spans="1:2" ht="26.25" thickBot="1">
      <c r="A571" s="33" t="s">
        <v>218</v>
      </c>
      <c r="B571" s="32">
        <v>1</v>
      </c>
    </row>
    <row r="572" spans="1:2" ht="26.25" thickBot="1">
      <c r="A572" s="33" t="s">
        <v>219</v>
      </c>
      <c r="B572" s="32">
        <v>1</v>
      </c>
    </row>
    <row r="573" spans="1:2" ht="15.75" thickBot="1">
      <c r="A573" s="26" t="s">
        <v>220</v>
      </c>
      <c r="B573" s="94">
        <f>SUM(B574,B585)</f>
        <v>25</v>
      </c>
    </row>
    <row r="574" spans="1:2" ht="15.75" thickBot="1">
      <c r="A574" s="35" t="s">
        <v>276</v>
      </c>
      <c r="B574" s="28">
        <f>SUM(B576,B581)</f>
        <v>6</v>
      </c>
    </row>
    <row r="575" spans="1:2" ht="15.75" thickBot="1">
      <c r="A575" s="230" t="s">
        <v>221</v>
      </c>
      <c r="B575" s="231"/>
    </row>
    <row r="576" spans="1:2" ht="15.75" thickBot="1">
      <c r="A576" s="29" t="s">
        <v>54</v>
      </c>
      <c r="B576" s="96">
        <f>SUM(B577:B580)</f>
        <v>4</v>
      </c>
    </row>
    <row r="577" spans="1:2" ht="15.75" thickBot="1">
      <c r="A577" s="31" t="s">
        <v>55</v>
      </c>
      <c r="B577" s="32">
        <v>1</v>
      </c>
    </row>
    <row r="578" spans="1:2" ht="15.75" thickBot="1">
      <c r="A578" s="31" t="s">
        <v>56</v>
      </c>
      <c r="B578" s="32">
        <v>1</v>
      </c>
    </row>
    <row r="579" spans="1:2" ht="15.75" thickBot="1">
      <c r="A579" s="33" t="s">
        <v>277</v>
      </c>
      <c r="B579" s="32">
        <v>1</v>
      </c>
    </row>
    <row r="580" spans="1:2" ht="15.75" thickBot="1">
      <c r="A580" s="33" t="s">
        <v>278</v>
      </c>
      <c r="B580" s="32">
        <v>1</v>
      </c>
    </row>
    <row r="581" spans="1:2" ht="15.75" thickBot="1">
      <c r="A581" s="29" t="s">
        <v>57</v>
      </c>
      <c r="B581" s="99">
        <f>SUM(B582:B584)</f>
        <v>2</v>
      </c>
    </row>
    <row r="582" spans="1:2" ht="26.25" thickBot="1">
      <c r="A582" s="33" t="s">
        <v>279</v>
      </c>
      <c r="B582" s="32">
        <v>1</v>
      </c>
    </row>
    <row r="583" spans="1:2" ht="39" thickBot="1">
      <c r="A583" s="33" t="s">
        <v>280</v>
      </c>
      <c r="B583" s="32">
        <v>1</v>
      </c>
    </row>
    <row r="584" spans="1:2" ht="26.25" thickBot="1">
      <c r="A584" s="33" t="s">
        <v>317</v>
      </c>
      <c r="B584" s="32">
        <v>0</v>
      </c>
    </row>
    <row r="585" spans="1:2" ht="15.75" thickBot="1">
      <c r="A585" s="35" t="s">
        <v>58</v>
      </c>
      <c r="B585" s="97">
        <f>SUM(B587,B594,B618)</f>
        <v>19</v>
      </c>
    </row>
    <row r="586" spans="1:2" ht="15.75" thickBot="1">
      <c r="A586" s="230" t="s">
        <v>222</v>
      </c>
      <c r="B586" s="231"/>
    </row>
    <row r="587" spans="1:2" ht="15.75" thickBot="1">
      <c r="A587" s="29" t="s">
        <v>60</v>
      </c>
      <c r="B587" s="96">
        <f>SUM(B588:B593)</f>
        <v>6</v>
      </c>
    </row>
    <row r="588" spans="1:2" ht="15.75" thickBot="1">
      <c r="A588" s="33" t="s">
        <v>61</v>
      </c>
      <c r="B588" s="32">
        <v>1</v>
      </c>
    </row>
    <row r="589" spans="1:2" ht="26.25" thickBot="1">
      <c r="A589" s="33" t="s">
        <v>62</v>
      </c>
      <c r="B589" s="32">
        <v>1</v>
      </c>
    </row>
    <row r="590" spans="1:2" ht="15.75" thickBot="1">
      <c r="A590" s="33" t="s">
        <v>223</v>
      </c>
      <c r="B590" s="32">
        <v>1</v>
      </c>
    </row>
    <row r="591" spans="1:2" ht="26.25" thickBot="1">
      <c r="A591" s="33" t="s">
        <v>318</v>
      </c>
      <c r="B591" s="32">
        <v>1</v>
      </c>
    </row>
    <row r="592" spans="1:2" ht="15.75" thickBot="1">
      <c r="A592" s="33" t="s">
        <v>224</v>
      </c>
      <c r="B592" s="32">
        <v>1</v>
      </c>
    </row>
    <row r="593" spans="1:2" ht="26.25" thickBot="1">
      <c r="A593" s="33" t="s">
        <v>319</v>
      </c>
      <c r="B593" s="32">
        <v>1</v>
      </c>
    </row>
    <row r="594" spans="1:2" ht="15.75" thickBot="1">
      <c r="A594" s="29" t="s">
        <v>64</v>
      </c>
      <c r="B594" s="96">
        <f>SUM(B595,B606,B615)</f>
        <v>7</v>
      </c>
    </row>
    <row r="595" spans="1:2" ht="15.75" thickBot="1">
      <c r="A595" s="39" t="s">
        <v>65</v>
      </c>
      <c r="B595" s="110">
        <f>SUM(B596:B598,B600:B605)</f>
        <v>6</v>
      </c>
    </row>
    <row r="596" spans="1:2" ht="27" thickBot="1">
      <c r="A596" s="31" t="s">
        <v>66</v>
      </c>
      <c r="B596" s="32">
        <v>1</v>
      </c>
    </row>
    <row r="597" spans="1:2" ht="27" thickBot="1">
      <c r="A597" s="31" t="s">
        <v>67</v>
      </c>
      <c r="B597" s="32">
        <v>1</v>
      </c>
    </row>
    <row r="598" spans="1:2" ht="27" thickBot="1">
      <c r="A598" s="31" t="s">
        <v>68</v>
      </c>
      <c r="B598" s="32">
        <v>1</v>
      </c>
    </row>
    <row r="599" spans="1:2" ht="15.75" thickBot="1">
      <c r="A599" s="228" t="s">
        <v>69</v>
      </c>
      <c r="B599" s="229"/>
    </row>
    <row r="600" spans="1:2" ht="15.75" thickBot="1">
      <c r="A600" s="64" t="s">
        <v>282</v>
      </c>
      <c r="B600" s="32">
        <v>0</v>
      </c>
    </row>
    <row r="601" spans="1:2" ht="15.75" thickBot="1">
      <c r="A601" s="64" t="s">
        <v>283</v>
      </c>
      <c r="B601" s="41">
        <v>0</v>
      </c>
    </row>
    <row r="602" spans="1:2" ht="15.75" thickBot="1">
      <c r="A602" s="64" t="s">
        <v>284</v>
      </c>
      <c r="B602" s="41">
        <v>1</v>
      </c>
    </row>
    <row r="603" spans="1:2" ht="27" thickBot="1">
      <c r="A603" s="64" t="s">
        <v>285</v>
      </c>
      <c r="B603" s="32">
        <v>1</v>
      </c>
    </row>
    <row r="604" spans="1:2" ht="27" thickBot="1">
      <c r="A604" s="64" t="s">
        <v>286</v>
      </c>
      <c r="B604" s="32">
        <v>0</v>
      </c>
    </row>
    <row r="605" spans="1:2" ht="27" thickBot="1">
      <c r="A605" s="65" t="s">
        <v>287</v>
      </c>
      <c r="B605" s="32">
        <v>1</v>
      </c>
    </row>
    <row r="606" spans="1:2" ht="27" thickBot="1">
      <c r="A606" s="42" t="s">
        <v>70</v>
      </c>
      <c r="B606" s="104">
        <f>SUM(B607,B609:B614)</f>
        <v>0</v>
      </c>
    </row>
    <row r="607" spans="1:2" ht="52.5" thickBot="1">
      <c r="A607" s="31" t="s">
        <v>288</v>
      </c>
      <c r="B607" s="32">
        <v>0</v>
      </c>
    </row>
    <row r="608" spans="1:2" ht="15.75" thickBot="1">
      <c r="A608" s="228" t="s">
        <v>71</v>
      </c>
      <c r="B608" s="229"/>
    </row>
    <row r="609" spans="1:2" ht="15.75" thickBot="1">
      <c r="A609" s="65" t="s">
        <v>282</v>
      </c>
      <c r="B609" s="32">
        <v>0</v>
      </c>
    </row>
    <row r="610" spans="1:2" ht="15.75" thickBot="1">
      <c r="A610" s="65" t="s">
        <v>283</v>
      </c>
      <c r="B610" s="32">
        <v>0</v>
      </c>
    </row>
    <row r="611" spans="1:2" ht="15.75" thickBot="1">
      <c r="A611" s="65" t="s">
        <v>284</v>
      </c>
      <c r="B611" s="32">
        <v>0</v>
      </c>
    </row>
    <row r="612" spans="1:2" ht="27" thickBot="1">
      <c r="A612" s="65" t="s">
        <v>285</v>
      </c>
      <c r="B612" s="32">
        <v>0</v>
      </c>
    </row>
    <row r="613" spans="1:2" ht="27" thickBot="1">
      <c r="A613" s="65" t="s">
        <v>286</v>
      </c>
      <c r="B613" s="32">
        <v>0</v>
      </c>
    </row>
    <row r="614" spans="1:2" ht="27" thickBot="1">
      <c r="A614" s="65" t="s">
        <v>287</v>
      </c>
      <c r="B614" s="32">
        <v>0</v>
      </c>
    </row>
    <row r="615" spans="1:2" ht="15.75" thickBot="1">
      <c r="A615" s="42" t="s">
        <v>72</v>
      </c>
      <c r="B615" s="104">
        <f>SUM(B616:B617)</f>
        <v>1</v>
      </c>
    </row>
    <row r="616" spans="1:2" ht="15.75" thickBot="1">
      <c r="A616" s="31" t="s">
        <v>73</v>
      </c>
      <c r="B616" s="105">
        <v>0</v>
      </c>
    </row>
    <row r="617" spans="1:2" ht="26.25" thickBot="1">
      <c r="A617" s="33" t="s">
        <v>74</v>
      </c>
      <c r="B617" s="105">
        <v>1</v>
      </c>
    </row>
    <row r="618" spans="1:2" ht="27.75" thickBot="1">
      <c r="A618" s="29" t="s">
        <v>75</v>
      </c>
      <c r="B618" s="96">
        <f>SUM(B619:B626)</f>
        <v>6</v>
      </c>
    </row>
    <row r="619" spans="1:2" ht="26.25" thickBot="1">
      <c r="A619" s="33" t="s">
        <v>225</v>
      </c>
      <c r="B619" s="32">
        <v>1</v>
      </c>
    </row>
    <row r="620" spans="1:2" ht="26.25" thickBot="1">
      <c r="A620" s="33" t="s">
        <v>226</v>
      </c>
      <c r="B620" s="32">
        <v>0</v>
      </c>
    </row>
    <row r="621" spans="1:2" ht="26.25" thickBot="1">
      <c r="A621" s="33" t="s">
        <v>227</v>
      </c>
      <c r="B621" s="32">
        <v>1</v>
      </c>
    </row>
    <row r="622" spans="1:2" ht="26.25" thickBot="1">
      <c r="A622" s="33" t="s">
        <v>228</v>
      </c>
      <c r="B622" s="32">
        <v>1</v>
      </c>
    </row>
    <row r="623" spans="1:2" ht="26.25" thickBot="1">
      <c r="A623" s="33" t="s">
        <v>229</v>
      </c>
      <c r="B623" s="32">
        <v>1</v>
      </c>
    </row>
    <row r="624" spans="1:2" ht="26.25" thickBot="1">
      <c r="A624" s="33" t="s">
        <v>230</v>
      </c>
      <c r="B624" s="32">
        <v>0</v>
      </c>
    </row>
    <row r="625" spans="1:2" ht="26.25" thickBot="1">
      <c r="A625" s="33" t="s">
        <v>231</v>
      </c>
      <c r="B625" s="32">
        <v>1</v>
      </c>
    </row>
    <row r="626" spans="1:2" ht="26.25" thickBot="1">
      <c r="A626" s="33" t="s">
        <v>232</v>
      </c>
      <c r="B626" s="32">
        <v>1</v>
      </c>
    </row>
    <row r="627" spans="1:2" ht="15.75" thickBot="1">
      <c r="A627" s="26" t="s">
        <v>233</v>
      </c>
      <c r="B627" s="98">
        <f>SUM(B628,B637)</f>
        <v>9</v>
      </c>
    </row>
    <row r="628" spans="1:2" ht="15.75" thickBot="1">
      <c r="A628" s="35" t="s">
        <v>276</v>
      </c>
      <c r="B628" s="97">
        <f>SUM(B630,B634)</f>
        <v>5</v>
      </c>
    </row>
    <row r="629" spans="1:2" ht="15.75" thickBot="1">
      <c r="A629" s="230" t="s">
        <v>81</v>
      </c>
      <c r="B629" s="231"/>
    </row>
    <row r="630" spans="1:2" ht="15.75" thickBot="1">
      <c r="A630" s="29" t="s">
        <v>54</v>
      </c>
      <c r="B630" s="96">
        <f>SUM(B631:B633)</f>
        <v>3</v>
      </c>
    </row>
    <row r="631" spans="1:2" ht="15.75" thickBot="1">
      <c r="A631" s="31" t="s">
        <v>55</v>
      </c>
      <c r="B631" s="102">
        <v>1</v>
      </c>
    </row>
    <row r="632" spans="1:2" ht="15.75" thickBot="1">
      <c r="A632" s="31" t="s">
        <v>56</v>
      </c>
      <c r="B632" s="102">
        <v>1</v>
      </c>
    </row>
    <row r="633" spans="1:2" ht="15.75" thickBot="1">
      <c r="A633" s="33" t="s">
        <v>277</v>
      </c>
      <c r="B633" s="102">
        <v>1</v>
      </c>
    </row>
    <row r="634" spans="1:2" ht="15.75" thickBot="1">
      <c r="A634" s="29" t="s">
        <v>57</v>
      </c>
      <c r="B634" s="99">
        <f>SUM(B635:B636)</f>
        <v>2</v>
      </c>
    </row>
    <row r="635" spans="1:2" ht="27" thickBot="1">
      <c r="A635" s="31" t="s">
        <v>279</v>
      </c>
      <c r="B635" s="32">
        <v>1</v>
      </c>
    </row>
    <row r="636" spans="1:2" ht="39.75" thickBot="1">
      <c r="A636" s="31" t="s">
        <v>280</v>
      </c>
      <c r="B636" s="32">
        <v>1</v>
      </c>
    </row>
    <row r="637" spans="1:2" ht="15.75" thickBot="1">
      <c r="A637" s="35" t="s">
        <v>58</v>
      </c>
      <c r="B637" s="97">
        <f>SUM(B639,B644,B668)</f>
        <v>4</v>
      </c>
    </row>
    <row r="638" spans="1:2" ht="15.75" thickBot="1">
      <c r="A638" s="230" t="s">
        <v>59</v>
      </c>
      <c r="B638" s="231"/>
    </row>
    <row r="639" spans="1:2" ht="15.75" thickBot="1">
      <c r="A639" s="29" t="s">
        <v>60</v>
      </c>
      <c r="B639" s="96">
        <f>SUM(B640:B643)</f>
        <v>4</v>
      </c>
    </row>
    <row r="640" spans="1:2" ht="15.75" thickBot="1">
      <c r="A640" s="33" t="s">
        <v>61</v>
      </c>
      <c r="B640" s="32">
        <v>1</v>
      </c>
    </row>
    <row r="641" spans="1:2" ht="26.25" thickBot="1">
      <c r="A641" s="33" t="s">
        <v>62</v>
      </c>
      <c r="B641" s="32">
        <v>1</v>
      </c>
    </row>
    <row r="642" spans="1:2" ht="15.75" thickBot="1">
      <c r="A642" s="33" t="s">
        <v>234</v>
      </c>
      <c r="B642" s="32">
        <v>1</v>
      </c>
    </row>
    <row r="643" spans="1:2" ht="39" thickBot="1">
      <c r="A643" s="33" t="s">
        <v>320</v>
      </c>
      <c r="B643" s="32">
        <v>1</v>
      </c>
    </row>
    <row r="644" spans="1:2" ht="15.75" thickBot="1">
      <c r="A644" s="29" t="s">
        <v>64</v>
      </c>
      <c r="B644" s="96">
        <f>SUM(B645,B656,B665)</f>
        <v>0</v>
      </c>
    </row>
    <row r="645" spans="1:2" ht="15.75" thickBot="1">
      <c r="A645" s="39" t="s">
        <v>65</v>
      </c>
      <c r="B645" s="110">
        <f>SUM(B646:B648,B650:B655)</f>
        <v>0</v>
      </c>
    </row>
    <row r="646" spans="1:2" ht="27" thickBot="1">
      <c r="A646" s="31" t="s">
        <v>66</v>
      </c>
      <c r="B646" s="32">
        <v>0</v>
      </c>
    </row>
    <row r="647" spans="1:2" ht="27" thickBot="1">
      <c r="A647" s="31" t="s">
        <v>67</v>
      </c>
      <c r="B647" s="32">
        <v>0</v>
      </c>
    </row>
    <row r="648" spans="1:2" ht="27" thickBot="1">
      <c r="A648" s="31" t="s">
        <v>68</v>
      </c>
      <c r="B648" s="32">
        <v>0</v>
      </c>
    </row>
    <row r="649" spans="1:2" ht="15.75" thickBot="1">
      <c r="A649" s="228" t="s">
        <v>69</v>
      </c>
      <c r="B649" s="229"/>
    </row>
    <row r="650" spans="1:2" ht="15.75" thickBot="1">
      <c r="A650" s="64" t="s">
        <v>282</v>
      </c>
      <c r="B650" s="32">
        <v>0</v>
      </c>
    </row>
    <row r="651" spans="1:2" ht="15.75" thickBot="1">
      <c r="A651" s="64" t="s">
        <v>283</v>
      </c>
      <c r="B651" s="41">
        <v>0</v>
      </c>
    </row>
    <row r="652" spans="1:2" ht="15.75" thickBot="1">
      <c r="A652" s="64" t="s">
        <v>284</v>
      </c>
      <c r="B652" s="41">
        <v>0</v>
      </c>
    </row>
    <row r="653" spans="1:2" ht="27" thickBot="1">
      <c r="A653" s="64" t="s">
        <v>285</v>
      </c>
      <c r="B653" s="32">
        <v>0</v>
      </c>
    </row>
    <row r="654" spans="1:2" ht="27" thickBot="1">
      <c r="A654" s="64" t="s">
        <v>286</v>
      </c>
      <c r="B654" s="32">
        <v>0</v>
      </c>
    </row>
    <row r="655" spans="1:2" ht="27" thickBot="1">
      <c r="A655" s="65" t="s">
        <v>287</v>
      </c>
      <c r="B655" s="32">
        <v>0</v>
      </c>
    </row>
    <row r="656" spans="1:2" ht="27" thickBot="1">
      <c r="A656" s="42" t="s">
        <v>70</v>
      </c>
      <c r="B656" s="104">
        <f>SUM(B657,B659:B664)</f>
        <v>0</v>
      </c>
    </row>
    <row r="657" spans="1:2" ht="52.5" thickBot="1">
      <c r="A657" s="31" t="s">
        <v>288</v>
      </c>
      <c r="B657" s="32">
        <v>0</v>
      </c>
    </row>
    <row r="658" spans="1:2" ht="15.75" thickBot="1">
      <c r="A658" s="228" t="s">
        <v>71</v>
      </c>
      <c r="B658" s="229"/>
    </row>
    <row r="659" spans="1:2" ht="15.75" thickBot="1">
      <c r="A659" s="65" t="s">
        <v>282</v>
      </c>
      <c r="B659" s="32">
        <v>0</v>
      </c>
    </row>
    <row r="660" spans="1:2" ht="15.75" thickBot="1">
      <c r="A660" s="65" t="s">
        <v>283</v>
      </c>
      <c r="B660" s="32">
        <v>0</v>
      </c>
    </row>
    <row r="661" spans="1:2" ht="15.75" thickBot="1">
      <c r="A661" s="65" t="s">
        <v>284</v>
      </c>
      <c r="B661" s="32">
        <v>0</v>
      </c>
    </row>
    <row r="662" spans="1:2" ht="27" thickBot="1">
      <c r="A662" s="65" t="s">
        <v>285</v>
      </c>
      <c r="B662" s="32">
        <v>0</v>
      </c>
    </row>
    <row r="663" spans="1:2" ht="27" thickBot="1">
      <c r="A663" s="65" t="s">
        <v>286</v>
      </c>
      <c r="B663" s="32">
        <v>0</v>
      </c>
    </row>
    <row r="664" spans="1:2" ht="27" thickBot="1">
      <c r="A664" s="65" t="s">
        <v>287</v>
      </c>
      <c r="B664" s="32">
        <v>0</v>
      </c>
    </row>
    <row r="665" spans="1:2" ht="15.75" thickBot="1">
      <c r="A665" s="42" t="s">
        <v>72</v>
      </c>
      <c r="B665" s="104">
        <f>SUM(B666:B667)</f>
        <v>0</v>
      </c>
    </row>
    <row r="666" spans="1:2" ht="15.75" thickBot="1">
      <c r="A666" s="31" t="s">
        <v>235</v>
      </c>
      <c r="B666" s="105">
        <v>0</v>
      </c>
    </row>
    <row r="667" spans="1:2" ht="26.25" thickBot="1">
      <c r="A667" s="33" t="s">
        <v>236</v>
      </c>
      <c r="B667" s="105">
        <v>0</v>
      </c>
    </row>
    <row r="668" spans="1:2" ht="27.75" thickBot="1">
      <c r="A668" s="29" t="s">
        <v>75</v>
      </c>
      <c r="B668" s="96">
        <f>SUM(B669:B672)</f>
        <v>0</v>
      </c>
    </row>
    <row r="669" spans="1:2" ht="15.75" thickBot="1">
      <c r="A669" s="33" t="s">
        <v>237</v>
      </c>
      <c r="B669" s="105">
        <v>0</v>
      </c>
    </row>
    <row r="670" spans="1:2" ht="26.25" thickBot="1">
      <c r="A670" s="33" t="s">
        <v>238</v>
      </c>
      <c r="B670" s="105">
        <v>0</v>
      </c>
    </row>
    <row r="671" spans="1:2" ht="15.75" thickBot="1">
      <c r="A671" s="33" t="s">
        <v>239</v>
      </c>
      <c r="B671" s="105">
        <v>0</v>
      </c>
    </row>
    <row r="672" spans="1:2" ht="26.25" thickBot="1">
      <c r="A672" s="33" t="s">
        <v>240</v>
      </c>
      <c r="B672" s="105">
        <v>0</v>
      </c>
    </row>
    <row r="673" spans="1:2" ht="15.75" thickBot="1">
      <c r="A673" s="26" t="s">
        <v>241</v>
      </c>
      <c r="B673" s="98">
        <f>SUM(B674,B679)</f>
        <v>6</v>
      </c>
    </row>
    <row r="674" spans="1:2" ht="15.75" thickBot="1">
      <c r="A674" s="35" t="s">
        <v>276</v>
      </c>
      <c r="B674" s="97">
        <f>B676</f>
        <v>2</v>
      </c>
    </row>
    <row r="675" spans="1:2" ht="15.75" thickBot="1">
      <c r="A675" s="230" t="s">
        <v>242</v>
      </c>
      <c r="B675" s="231"/>
    </row>
    <row r="676" spans="1:2" ht="15.75" thickBot="1">
      <c r="A676" s="29" t="s">
        <v>54</v>
      </c>
      <c r="B676" s="96">
        <f>SUM(B677:B678)</f>
        <v>2</v>
      </c>
    </row>
    <row r="677" spans="1:2" ht="15.75" thickBot="1">
      <c r="A677" s="31" t="s">
        <v>55</v>
      </c>
      <c r="B677" s="32">
        <v>1</v>
      </c>
    </row>
    <row r="678" spans="1:2" ht="15.75" thickBot="1">
      <c r="A678" s="31" t="s">
        <v>56</v>
      </c>
      <c r="B678" s="32">
        <v>1</v>
      </c>
    </row>
    <row r="679" spans="1:2" ht="15.75" thickBot="1">
      <c r="A679" s="35" t="s">
        <v>58</v>
      </c>
      <c r="B679" s="100">
        <f>SUM(B681,B686,B700)</f>
        <v>4</v>
      </c>
    </row>
    <row r="680" spans="1:2" ht="15.75" thickBot="1">
      <c r="A680" s="230" t="s">
        <v>243</v>
      </c>
      <c r="B680" s="231"/>
    </row>
    <row r="681" spans="1:2" ht="15.75" thickBot="1">
      <c r="A681" s="29" t="s">
        <v>60</v>
      </c>
      <c r="B681" s="108">
        <f>SUM(B682:B685)</f>
        <v>4</v>
      </c>
    </row>
    <row r="682" spans="1:2" ht="15.75" thickBot="1">
      <c r="A682" s="33" t="s">
        <v>61</v>
      </c>
      <c r="B682" s="32">
        <v>1</v>
      </c>
    </row>
    <row r="683" spans="1:2" ht="26.25" thickBot="1">
      <c r="A683" s="33" t="s">
        <v>62</v>
      </c>
      <c r="B683" s="32">
        <v>1</v>
      </c>
    </row>
    <row r="684" spans="1:2" ht="15.75" thickBot="1">
      <c r="A684" s="33" t="s">
        <v>244</v>
      </c>
      <c r="B684" s="32">
        <v>1</v>
      </c>
    </row>
    <row r="685" spans="1:2" ht="26.25" thickBot="1">
      <c r="A685" s="33" t="s">
        <v>321</v>
      </c>
      <c r="B685" s="32">
        <v>1</v>
      </c>
    </row>
    <row r="686" spans="1:2" ht="15.75" thickBot="1">
      <c r="A686" s="29" t="s">
        <v>64</v>
      </c>
      <c r="B686" s="96">
        <f>SUM(B687,B697)</f>
        <v>0</v>
      </c>
    </row>
    <row r="687" spans="1:2" ht="15.75" thickBot="1">
      <c r="A687" s="39" t="s">
        <v>65</v>
      </c>
      <c r="B687" s="110">
        <f>SUM(B688:B689,B691:B696)</f>
        <v>0</v>
      </c>
    </row>
    <row r="688" spans="1:2" ht="27" thickBot="1">
      <c r="A688" s="31" t="s">
        <v>66</v>
      </c>
      <c r="B688" s="32">
        <v>0</v>
      </c>
    </row>
    <row r="689" spans="1:2" ht="27" thickBot="1">
      <c r="A689" s="31" t="s">
        <v>68</v>
      </c>
      <c r="B689" s="32">
        <v>0</v>
      </c>
    </row>
    <row r="690" spans="1:2" ht="15.75" thickBot="1">
      <c r="A690" s="228" t="s">
        <v>69</v>
      </c>
      <c r="B690" s="229"/>
    </row>
    <row r="691" spans="1:2" ht="15.75" thickBot="1">
      <c r="A691" s="64" t="s">
        <v>282</v>
      </c>
      <c r="B691" s="102">
        <v>0</v>
      </c>
    </row>
    <row r="692" spans="1:2" ht="15.75" thickBot="1">
      <c r="A692" s="64" t="s">
        <v>283</v>
      </c>
      <c r="B692" s="136">
        <v>0</v>
      </c>
    </row>
    <row r="693" spans="1:2" ht="15.75" thickBot="1">
      <c r="A693" s="64" t="s">
        <v>284</v>
      </c>
      <c r="B693" s="136">
        <v>0</v>
      </c>
    </row>
    <row r="694" spans="1:2" ht="27" thickBot="1">
      <c r="A694" s="64" t="s">
        <v>285</v>
      </c>
      <c r="B694" s="102">
        <v>0</v>
      </c>
    </row>
    <row r="695" spans="1:2" ht="27" thickBot="1">
      <c r="A695" s="64" t="s">
        <v>286</v>
      </c>
      <c r="B695" s="102">
        <v>0</v>
      </c>
    </row>
    <row r="696" spans="1:2" ht="15.75" thickBot="1">
      <c r="A696" s="64" t="s">
        <v>322</v>
      </c>
      <c r="B696" s="105">
        <v>0</v>
      </c>
    </row>
    <row r="697" spans="1:2" ht="15.75" thickBot="1">
      <c r="A697" s="42" t="s">
        <v>245</v>
      </c>
      <c r="B697" s="104">
        <f>SUM(B698:B699)</f>
        <v>0</v>
      </c>
    </row>
    <row r="698" spans="1:2" ht="15.75" thickBot="1">
      <c r="A698" s="31" t="s">
        <v>246</v>
      </c>
      <c r="B698" s="32">
        <v>0</v>
      </c>
    </row>
    <row r="699" spans="1:2" ht="26.25" thickBot="1">
      <c r="A699" s="33" t="s">
        <v>247</v>
      </c>
      <c r="B699" s="32">
        <v>0</v>
      </c>
    </row>
    <row r="700" spans="1:2" ht="27.75" thickBot="1">
      <c r="A700" s="29" t="s">
        <v>248</v>
      </c>
      <c r="B700" s="117">
        <f>SUM(B701:B704)</f>
        <v>0</v>
      </c>
    </row>
    <row r="701" spans="1:2" ht="26.25" thickBot="1">
      <c r="A701" s="33" t="s">
        <v>249</v>
      </c>
      <c r="B701" s="115">
        <v>0</v>
      </c>
    </row>
    <row r="702" spans="1:2" ht="26.25" thickBot="1">
      <c r="A702" s="33" t="s">
        <v>250</v>
      </c>
      <c r="B702" s="115">
        <v>0</v>
      </c>
    </row>
    <row r="703" spans="1:2" ht="26.25" thickBot="1">
      <c r="A703" s="33" t="s">
        <v>251</v>
      </c>
      <c r="B703" s="115">
        <v>0</v>
      </c>
    </row>
    <row r="704" spans="1:2" ht="26.25" thickBot="1">
      <c r="A704" s="33" t="s">
        <v>252</v>
      </c>
      <c r="B704" s="115">
        <v>0</v>
      </c>
    </row>
    <row r="705" spans="1:2" ht="16.5" thickBot="1">
      <c r="A705" s="53" t="s">
        <v>323</v>
      </c>
      <c r="B705" s="116">
        <f>SUM(B706,B721)</f>
        <v>7</v>
      </c>
    </row>
    <row r="706" spans="1:2" ht="26.25" thickBot="1">
      <c r="A706" s="54" t="s">
        <v>253</v>
      </c>
      <c r="B706" s="111">
        <f>SUM(B708,B714)</f>
        <v>0</v>
      </c>
    </row>
    <row r="707" spans="1:2" ht="15.75" thickBot="1">
      <c r="A707" s="55" t="s">
        <v>254</v>
      </c>
      <c r="B707" s="56"/>
    </row>
    <row r="708" spans="1:2" ht="41.25" thickBot="1">
      <c r="A708" s="57" t="s">
        <v>255</v>
      </c>
      <c r="B708" s="111">
        <f>SUM(B709:B713)</f>
        <v>0</v>
      </c>
    </row>
    <row r="709" spans="1:2" ht="26.25" thickBot="1">
      <c r="A709" s="58" t="s">
        <v>324</v>
      </c>
      <c r="B709" s="112">
        <v>0</v>
      </c>
    </row>
    <row r="710" spans="1:2" ht="26.25" thickBot="1">
      <c r="A710" s="58" t="s">
        <v>325</v>
      </c>
      <c r="B710" s="113">
        <v>0</v>
      </c>
    </row>
    <row r="711" spans="1:2" ht="26.25" thickBot="1">
      <c r="A711" s="58" t="s">
        <v>326</v>
      </c>
      <c r="B711" s="113">
        <v>0</v>
      </c>
    </row>
    <row r="712" spans="1:2" ht="26.25" thickBot="1">
      <c r="A712" s="58" t="s">
        <v>327</v>
      </c>
      <c r="B712" s="113">
        <v>0</v>
      </c>
    </row>
    <row r="713" spans="1:2" ht="26.25" thickBot="1">
      <c r="A713" s="58" t="s">
        <v>328</v>
      </c>
      <c r="B713" s="113">
        <v>0</v>
      </c>
    </row>
    <row r="714" spans="1:2" ht="27.75" thickBot="1">
      <c r="A714" s="57" t="s">
        <v>256</v>
      </c>
      <c r="B714" s="114">
        <f>SUM(B716:B720)</f>
        <v>0</v>
      </c>
    </row>
    <row r="715" spans="1:2" ht="15.75" thickBot="1">
      <c r="A715" s="234" t="s">
        <v>257</v>
      </c>
      <c r="B715" s="235"/>
    </row>
    <row r="716" spans="1:2" ht="16.5" thickBot="1">
      <c r="A716" s="66" t="s">
        <v>329</v>
      </c>
      <c r="B716" s="113">
        <v>0</v>
      </c>
    </row>
    <row r="717" spans="1:2" ht="16.5" thickBot="1">
      <c r="A717" s="66" t="s">
        <v>330</v>
      </c>
      <c r="B717" s="113">
        <v>0</v>
      </c>
    </row>
    <row r="718" spans="1:2" ht="16.5" thickBot="1">
      <c r="A718" s="66" t="s">
        <v>331</v>
      </c>
      <c r="B718" s="113">
        <v>0</v>
      </c>
    </row>
    <row r="719" spans="1:2" ht="16.5" thickBot="1">
      <c r="A719" s="66" t="s">
        <v>332</v>
      </c>
      <c r="B719" s="113">
        <v>0</v>
      </c>
    </row>
    <row r="720" spans="1:2" ht="16.5" thickBot="1">
      <c r="A720" s="66" t="s">
        <v>333</v>
      </c>
      <c r="B720" s="113">
        <v>0</v>
      </c>
    </row>
    <row r="721" spans="1:2" ht="16.5" thickBot="1">
      <c r="A721" s="54" t="s">
        <v>334</v>
      </c>
      <c r="B721" s="114">
        <f>SUM(B723:B725,B727:B728,B730:B733)</f>
        <v>7</v>
      </c>
    </row>
    <row r="722" spans="1:2" ht="15.75" thickBot="1">
      <c r="A722" s="55" t="s">
        <v>258</v>
      </c>
      <c r="B722" s="61"/>
    </row>
    <row r="723" spans="1:2" ht="15.75" thickBot="1">
      <c r="A723" s="62" t="s">
        <v>259</v>
      </c>
      <c r="B723" s="59">
        <v>1</v>
      </c>
    </row>
    <row r="724" spans="1:2" ht="15.75" thickBot="1">
      <c r="A724" s="62" t="s">
        <v>260</v>
      </c>
      <c r="B724" s="59">
        <v>1</v>
      </c>
    </row>
    <row r="725" spans="1:2" ht="15.75" thickBot="1">
      <c r="A725" s="62" t="s">
        <v>261</v>
      </c>
      <c r="B725" s="59">
        <v>0</v>
      </c>
    </row>
    <row r="726" spans="1:2" ht="15.75" thickBot="1">
      <c r="A726" s="236" t="s">
        <v>262</v>
      </c>
      <c r="B726" s="237"/>
    </row>
    <row r="727" spans="1:2" ht="26.25" thickBot="1">
      <c r="A727" s="60" t="s">
        <v>263</v>
      </c>
      <c r="B727" s="59">
        <v>1</v>
      </c>
    </row>
    <row r="728" spans="1:2" ht="26.25" thickBot="1">
      <c r="A728" s="60" t="s">
        <v>264</v>
      </c>
      <c r="B728" s="59">
        <v>1</v>
      </c>
    </row>
    <row r="729" spans="1:2" ht="15.75" thickBot="1">
      <c r="A729" s="234" t="s">
        <v>265</v>
      </c>
      <c r="B729" s="235"/>
    </row>
    <row r="730" spans="1:2" ht="15.75" thickBot="1">
      <c r="A730" s="66" t="s">
        <v>282</v>
      </c>
      <c r="B730" s="59">
        <v>0</v>
      </c>
    </row>
    <row r="731" spans="1:2" ht="39" thickBot="1">
      <c r="A731" s="66" t="s">
        <v>335</v>
      </c>
      <c r="B731" s="59">
        <v>1</v>
      </c>
    </row>
    <row r="732" spans="1:2" ht="15.75" thickBot="1">
      <c r="A732" s="66" t="s">
        <v>284</v>
      </c>
      <c r="B732" s="63">
        <v>1</v>
      </c>
    </row>
    <row r="733" spans="1:2" ht="15.75" thickBot="1">
      <c r="A733" s="66" t="s">
        <v>336</v>
      </c>
      <c r="B733" s="63">
        <v>1</v>
      </c>
    </row>
    <row r="734" spans="1:2" ht="27.75" customHeight="1" thickBot="1">
      <c r="A734" s="67" t="s">
        <v>266</v>
      </c>
      <c r="B734" s="68">
        <f>SUM(B737:B740,B742:B743,B745:B751)</f>
        <v>10</v>
      </c>
    </row>
    <row r="735" spans="1:2" ht="15.75" thickBot="1">
      <c r="A735" s="222" t="s">
        <v>267</v>
      </c>
      <c r="B735" s="223"/>
    </row>
    <row r="736" spans="1:2" ht="15.75" thickBot="1">
      <c r="A736" s="224" t="s">
        <v>337</v>
      </c>
      <c r="B736" s="225"/>
    </row>
    <row r="737" spans="1:2" ht="26.25" thickBot="1">
      <c r="A737" s="33" t="s">
        <v>268</v>
      </c>
      <c r="B737" s="32">
        <v>1</v>
      </c>
    </row>
    <row r="738" spans="1:2" ht="26.25" thickBot="1">
      <c r="A738" s="33" t="s">
        <v>269</v>
      </c>
      <c r="B738" s="32">
        <v>1</v>
      </c>
    </row>
    <row r="739" spans="1:2" ht="15.75" thickBot="1">
      <c r="A739" s="33" t="s">
        <v>270</v>
      </c>
      <c r="B739" s="32">
        <v>1</v>
      </c>
    </row>
    <row r="740" spans="1:2" ht="15.75" thickBot="1">
      <c r="A740" s="33" t="s">
        <v>271</v>
      </c>
      <c r="B740" s="32">
        <v>0</v>
      </c>
    </row>
    <row r="741" spans="1:2" ht="15.75" thickBot="1">
      <c r="A741" s="232" t="s">
        <v>272</v>
      </c>
      <c r="B741" s="233"/>
    </row>
    <row r="742" spans="1:2" ht="27" thickBot="1">
      <c r="A742" s="31" t="s">
        <v>273</v>
      </c>
      <c r="B742" s="32">
        <v>1</v>
      </c>
    </row>
    <row r="743" spans="1:2" ht="27" thickBot="1">
      <c r="A743" s="31" t="s">
        <v>274</v>
      </c>
      <c r="B743" s="32">
        <v>1</v>
      </c>
    </row>
    <row r="744" spans="1:2" ht="15.75" thickBot="1">
      <c r="A744" s="226" t="s">
        <v>275</v>
      </c>
      <c r="B744" s="227"/>
    </row>
    <row r="745" spans="1:2" ht="15.75" thickBot="1">
      <c r="A745" s="65" t="s">
        <v>338</v>
      </c>
      <c r="B745" s="32">
        <v>1</v>
      </c>
    </row>
    <row r="746" spans="1:2" ht="15.75" thickBot="1">
      <c r="A746" s="65" t="s">
        <v>339</v>
      </c>
      <c r="B746" s="32">
        <v>1</v>
      </c>
    </row>
    <row r="747" spans="1:2" ht="15.75" thickBot="1">
      <c r="A747" s="65" t="s">
        <v>340</v>
      </c>
      <c r="B747" s="32">
        <v>0</v>
      </c>
    </row>
    <row r="748" spans="1:2" ht="15.75" thickBot="1">
      <c r="A748" s="65" t="s">
        <v>341</v>
      </c>
      <c r="B748" s="32">
        <v>0</v>
      </c>
    </row>
    <row r="749" spans="1:2" ht="27" thickBot="1">
      <c r="A749" s="65" t="s">
        <v>342</v>
      </c>
      <c r="B749" s="32">
        <v>1</v>
      </c>
    </row>
    <row r="750" spans="1:2" ht="27" thickBot="1">
      <c r="A750" s="65" t="s">
        <v>343</v>
      </c>
      <c r="B750" s="32">
        <v>1</v>
      </c>
    </row>
    <row r="751" spans="1:2" ht="27" thickBot="1">
      <c r="A751" s="65" t="s">
        <v>344</v>
      </c>
      <c r="B751" s="32">
        <v>1</v>
      </c>
    </row>
  </sheetData>
  <sheetProtection/>
  <mergeCells count="62">
    <mergeCell ref="A123:B123"/>
    <mergeCell ref="A5:B5"/>
    <mergeCell ref="A15:B15"/>
    <mergeCell ref="A26:B26"/>
    <mergeCell ref="A35:B35"/>
    <mergeCell ref="A53:B53"/>
    <mergeCell ref="A62:B62"/>
    <mergeCell ref="A73:B73"/>
    <mergeCell ref="A82:B82"/>
    <mergeCell ref="A100:B100"/>
    <mergeCell ref="A112:B112"/>
    <mergeCell ref="A482:B482"/>
    <mergeCell ref="A451:B451"/>
    <mergeCell ref="A461:B461"/>
    <mergeCell ref="A272:B272"/>
    <mergeCell ref="A132:B132"/>
    <mergeCell ref="A150:B150"/>
    <mergeCell ref="A161:B161"/>
    <mergeCell ref="A172:B172"/>
    <mergeCell ref="A181:B181"/>
    <mergeCell ref="A199:B199"/>
    <mergeCell ref="A208:B208"/>
    <mergeCell ref="A221:B221"/>
    <mergeCell ref="A230:B230"/>
    <mergeCell ref="A252:B252"/>
    <mergeCell ref="A261:B261"/>
    <mergeCell ref="A360:B360"/>
    <mergeCell ref="A369:B369"/>
    <mergeCell ref="A384:B384"/>
    <mergeCell ref="A393:B393"/>
    <mergeCell ref="A422:B422"/>
    <mergeCell ref="A281:B281"/>
    <mergeCell ref="A298:B298"/>
    <mergeCell ref="A307:B307"/>
    <mergeCell ref="A322:B322"/>
    <mergeCell ref="A331:B331"/>
    <mergeCell ref="A586:B586"/>
    <mergeCell ref="A599:B599"/>
    <mergeCell ref="A608:B608"/>
    <mergeCell ref="A629:B629"/>
    <mergeCell ref="A491:B491"/>
    <mergeCell ref="A528:B528"/>
    <mergeCell ref="A538:B538"/>
    <mergeCell ref="A549:B549"/>
    <mergeCell ref="A558:B558"/>
    <mergeCell ref="A575:B575"/>
    <mergeCell ref="E1:H1"/>
    <mergeCell ref="A735:B735"/>
    <mergeCell ref="A736:B736"/>
    <mergeCell ref="A744:B744"/>
    <mergeCell ref="A649:B649"/>
    <mergeCell ref="A658:B658"/>
    <mergeCell ref="A675:B675"/>
    <mergeCell ref="A680:B680"/>
    <mergeCell ref="A690:B690"/>
    <mergeCell ref="A741:B741"/>
    <mergeCell ref="A715:B715"/>
    <mergeCell ref="A729:B729"/>
    <mergeCell ref="A726:B726"/>
    <mergeCell ref="A638:B638"/>
    <mergeCell ref="A502:B502"/>
    <mergeCell ref="A511:B5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8.421875" style="0" customWidth="1"/>
    <col min="2" max="2" width="45.421875" style="0" customWidth="1"/>
    <col min="3" max="3" width="19.8515625" style="0" customWidth="1"/>
    <col min="4" max="4" width="12.140625" style="0" customWidth="1"/>
    <col min="5" max="5" width="14.8515625" style="0" customWidth="1"/>
    <col min="6" max="6" width="24.140625" style="0" customWidth="1"/>
  </cols>
  <sheetData>
    <row r="1" spans="1:6" ht="44.25" customHeight="1">
      <c r="A1" s="1"/>
      <c r="B1" s="238" t="s">
        <v>376</v>
      </c>
      <c r="C1" s="238"/>
      <c r="D1" s="238"/>
      <c r="E1" s="239" t="str">
        <f>'Нп и фэ'!B1</f>
        <v>Муниципальное общеобразовательное учреждение Магнитная средняя общеобразовательная школа</v>
      </c>
      <c r="F1" s="239"/>
    </row>
    <row r="2" ht="24.75" customHeight="1" thickBot="1">
      <c r="A2" s="2"/>
    </row>
    <row r="3" spans="1:6" ht="37.5" customHeight="1" thickBot="1">
      <c r="A3" s="145" t="s">
        <v>9</v>
      </c>
      <c r="B3" s="145" t="s">
        <v>0</v>
      </c>
      <c r="C3" s="145" t="s">
        <v>1</v>
      </c>
      <c r="D3" s="145" t="s">
        <v>2</v>
      </c>
      <c r="E3" s="145" t="s">
        <v>386</v>
      </c>
      <c r="F3" s="191" t="s">
        <v>385</v>
      </c>
    </row>
    <row r="4" spans="1:6" ht="39.75" thickBot="1">
      <c r="A4" s="138" t="s">
        <v>3</v>
      </c>
      <c r="B4" s="139" t="s">
        <v>4</v>
      </c>
      <c r="C4" s="140">
        <v>12</v>
      </c>
      <c r="D4" s="140">
        <f>'Нп и фэ'!C8</f>
        <v>7</v>
      </c>
      <c r="E4" s="140">
        <f>(D4/C4)*100</f>
        <v>58.333333333333336</v>
      </c>
      <c r="F4" s="140" t="str">
        <f>IF(E4&lt;51,F10,IF(E4&lt;81,F11,F12))</f>
        <v>Не в полном объеме соответствует требованиям</v>
      </c>
    </row>
    <row r="5" spans="1:6" ht="27" thickBot="1">
      <c r="A5" s="141" t="s">
        <v>5</v>
      </c>
      <c r="B5" s="142" t="s">
        <v>6</v>
      </c>
      <c r="C5" s="143">
        <v>4</v>
      </c>
      <c r="D5" s="143">
        <f>'к и п-п у'!C8</f>
        <v>2</v>
      </c>
      <c r="E5" s="140">
        <f>(D5/C5)*100</f>
        <v>50</v>
      </c>
      <c r="F5" s="140" t="str">
        <f>IF(E5&lt;51,F15,IF(E5&lt;81,F16,F17))</f>
        <v>Частично соответствует требованиям </v>
      </c>
    </row>
    <row r="6" spans="1:6" ht="27" thickBot="1">
      <c r="A6" s="144" t="s">
        <v>7</v>
      </c>
      <c r="B6" s="142" t="s">
        <v>8</v>
      </c>
      <c r="C6" s="143">
        <v>523</v>
      </c>
      <c r="D6" s="143">
        <f>'Оснащ ООО'!F6</f>
        <v>314</v>
      </c>
      <c r="E6" s="140">
        <f>(D6/C6)*100</f>
        <v>60.038240917782026</v>
      </c>
      <c r="F6" s="140" t="str">
        <f>IF(E6&lt;51,F20,IF(E6&lt;81,F21,F22))</f>
        <v>Не в полном объеме соответствует требованиям</v>
      </c>
    </row>
    <row r="7" ht="15.75" thickBot="1"/>
    <row r="8" spans="4:6" ht="44.25" customHeight="1" thickBot="1">
      <c r="D8" s="240" t="s">
        <v>382</v>
      </c>
      <c r="E8" s="241"/>
      <c r="F8" s="242"/>
    </row>
    <row r="9" spans="3:6" ht="36.75" thickBot="1">
      <c r="C9" s="146" t="s">
        <v>3</v>
      </c>
      <c r="D9" s="72" t="s">
        <v>348</v>
      </c>
      <c r="E9" s="73" t="s">
        <v>384</v>
      </c>
      <c r="F9" s="170" t="s">
        <v>385</v>
      </c>
    </row>
    <row r="10" spans="4:6" ht="27" thickBot="1">
      <c r="D10" s="74" t="s">
        <v>363</v>
      </c>
      <c r="E10" s="75" t="s">
        <v>350</v>
      </c>
      <c r="F10" s="169" t="s">
        <v>379</v>
      </c>
    </row>
    <row r="11" spans="4:6" ht="39.75" thickBot="1">
      <c r="D11" s="164" t="s">
        <v>364</v>
      </c>
      <c r="E11" s="165" t="s">
        <v>351</v>
      </c>
      <c r="F11" s="167" t="s">
        <v>380</v>
      </c>
    </row>
    <row r="12" spans="4:6" ht="39.75" thickBot="1">
      <c r="D12" s="78" t="s">
        <v>365</v>
      </c>
      <c r="E12" s="79" t="s">
        <v>352</v>
      </c>
      <c r="F12" s="168" t="s">
        <v>381</v>
      </c>
    </row>
    <row r="13" ht="15.75" thickBot="1"/>
    <row r="14" spans="3:6" ht="36.75" thickBot="1">
      <c r="C14" s="146" t="s">
        <v>5</v>
      </c>
      <c r="D14" s="72" t="s">
        <v>348</v>
      </c>
      <c r="E14" s="73" t="s">
        <v>349</v>
      </c>
      <c r="F14" s="170" t="s">
        <v>383</v>
      </c>
    </row>
    <row r="15" spans="4:6" ht="27" thickBot="1">
      <c r="D15" s="74" t="s">
        <v>366</v>
      </c>
      <c r="E15" s="75" t="s">
        <v>350</v>
      </c>
      <c r="F15" s="166" t="s">
        <v>379</v>
      </c>
    </row>
    <row r="16" spans="4:6" ht="39.75" thickBot="1">
      <c r="D16" s="164" t="s">
        <v>367</v>
      </c>
      <c r="E16" s="165" t="s">
        <v>351</v>
      </c>
      <c r="F16" s="167" t="s">
        <v>380</v>
      </c>
    </row>
    <row r="17" spans="4:6" ht="39.75" thickBot="1">
      <c r="D17" s="78" t="s">
        <v>368</v>
      </c>
      <c r="E17" s="79" t="s">
        <v>352</v>
      </c>
      <c r="F17" s="168" t="s">
        <v>381</v>
      </c>
    </row>
    <row r="18" ht="15.75" thickBot="1"/>
    <row r="19" spans="3:6" ht="36.75" thickBot="1">
      <c r="C19" s="146" t="s">
        <v>7</v>
      </c>
      <c r="D19" s="72" t="s">
        <v>348</v>
      </c>
      <c r="E19" s="73" t="s">
        <v>349</v>
      </c>
      <c r="F19" s="170" t="s">
        <v>383</v>
      </c>
    </row>
    <row r="20" spans="4:6" ht="27" thickBot="1">
      <c r="D20" s="74" t="s">
        <v>369</v>
      </c>
      <c r="E20" s="75" t="s">
        <v>350</v>
      </c>
      <c r="F20" s="166" t="s">
        <v>379</v>
      </c>
    </row>
    <row r="21" spans="4:6" ht="39.75" thickBot="1">
      <c r="D21" s="164" t="s">
        <v>370</v>
      </c>
      <c r="E21" s="165" t="s">
        <v>351</v>
      </c>
      <c r="F21" s="167" t="s">
        <v>380</v>
      </c>
    </row>
    <row r="22" spans="4:6" ht="39.75" thickBot="1">
      <c r="D22" s="78" t="s">
        <v>371</v>
      </c>
      <c r="E22" s="79" t="s">
        <v>352</v>
      </c>
      <c r="F22" s="168" t="s">
        <v>381</v>
      </c>
    </row>
  </sheetData>
  <sheetProtection/>
  <mergeCells count="3">
    <mergeCell ref="B1:D1"/>
    <mergeCell ref="E1:F1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28125" style="0" bestFit="1" customWidth="1"/>
    <col min="2" max="2" width="24.140625" style="0" customWidth="1"/>
    <col min="3" max="3" width="26.7109375" style="0" bestFit="1" customWidth="1"/>
    <col min="4" max="4" width="36.8515625" style="0" bestFit="1" customWidth="1"/>
    <col min="5" max="5" width="31.57421875" style="0" bestFit="1" customWidth="1"/>
  </cols>
  <sheetData>
    <row r="1" spans="1:5" ht="36" customHeight="1">
      <c r="A1" s="161"/>
      <c r="B1" s="161"/>
      <c r="C1" s="245" t="s">
        <v>377</v>
      </c>
      <c r="D1" s="245"/>
      <c r="E1" s="162"/>
    </row>
    <row r="2" spans="1:5" ht="15">
      <c r="A2" s="84"/>
      <c r="B2" s="71"/>
      <c r="C2" s="71"/>
      <c r="D2" s="71"/>
      <c r="E2" s="71"/>
    </row>
    <row r="3" spans="1:5" ht="15">
      <c r="A3" s="84"/>
      <c r="B3" s="71"/>
      <c r="C3" s="71"/>
      <c r="D3" s="71"/>
      <c r="E3" s="71"/>
    </row>
    <row r="4" spans="1:5" ht="15.75" thickBot="1">
      <c r="A4" s="84"/>
      <c r="B4" s="71"/>
      <c r="C4" s="71"/>
      <c r="D4" s="71"/>
      <c r="E4" s="71"/>
    </row>
    <row r="5" spans="1:5" ht="15">
      <c r="A5" s="148" t="s">
        <v>354</v>
      </c>
      <c r="B5" s="243" t="s">
        <v>0</v>
      </c>
      <c r="C5" s="243" t="s">
        <v>355</v>
      </c>
      <c r="D5" s="243" t="s">
        <v>356</v>
      </c>
      <c r="E5" s="243" t="s">
        <v>357</v>
      </c>
    </row>
    <row r="6" spans="1:5" ht="15.75" thickBot="1">
      <c r="A6" s="149" t="s">
        <v>358</v>
      </c>
      <c r="B6" s="244"/>
      <c r="C6" s="244"/>
      <c r="D6" s="244"/>
      <c r="E6" s="244"/>
    </row>
    <row r="7" spans="1:5" ht="15.75" thickBot="1">
      <c r="A7" s="147">
        <v>1</v>
      </c>
      <c r="B7" s="154">
        <v>2</v>
      </c>
      <c r="C7" s="154">
        <v>3</v>
      </c>
      <c r="D7" s="154">
        <v>4</v>
      </c>
      <c r="E7" s="154">
        <v>5</v>
      </c>
    </row>
    <row r="8" spans="1:5" ht="83.25" customHeight="1" thickBot="1">
      <c r="A8" s="150" t="s">
        <v>3</v>
      </c>
      <c r="B8" s="151" t="s">
        <v>4</v>
      </c>
      <c r="C8" s="192" t="s">
        <v>388</v>
      </c>
      <c r="D8" s="193" t="s">
        <v>389</v>
      </c>
      <c r="E8" s="194" t="s">
        <v>390</v>
      </c>
    </row>
    <row r="9" spans="1:5" ht="48" customHeight="1" thickBot="1">
      <c r="A9" s="150" t="s">
        <v>5</v>
      </c>
      <c r="B9" s="152" t="s">
        <v>6</v>
      </c>
      <c r="C9" s="195" t="s">
        <v>391</v>
      </c>
      <c r="D9" s="85" t="s">
        <v>393</v>
      </c>
      <c r="E9" s="86" t="s">
        <v>392</v>
      </c>
    </row>
    <row r="10" spans="1:5" ht="60" customHeight="1" thickBot="1">
      <c r="A10" s="153" t="s">
        <v>7</v>
      </c>
      <c r="B10" s="152" t="s">
        <v>8</v>
      </c>
      <c r="C10" s="196" t="s">
        <v>394</v>
      </c>
      <c r="D10" s="87" t="s">
        <v>395</v>
      </c>
      <c r="E10" s="86" t="s">
        <v>396</v>
      </c>
    </row>
    <row r="11" spans="1:5" ht="15">
      <c r="A11" s="88"/>
      <c r="B11" s="89"/>
      <c r="C11" s="90"/>
      <c r="D11" s="91"/>
      <c r="E11" s="92"/>
    </row>
    <row r="12" spans="1:5" ht="15">
      <c r="A12" s="88"/>
      <c r="B12" s="89"/>
      <c r="C12" s="90"/>
      <c r="D12" s="91"/>
      <c r="E12" s="92"/>
    </row>
    <row r="13" spans="1:5" ht="15">
      <c r="A13" s="88"/>
      <c r="B13" s="89"/>
      <c r="C13" s="90"/>
      <c r="D13" s="93"/>
      <c r="E13" s="88"/>
    </row>
  </sheetData>
  <sheetProtection/>
  <mergeCells count="5">
    <mergeCell ref="B5:B6"/>
    <mergeCell ref="C5:C6"/>
    <mergeCell ref="D5:D6"/>
    <mergeCell ref="E5:E6"/>
    <mergeCell ref="C1:D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6.8515625" style="0" customWidth="1"/>
    <col min="2" max="2" width="28.00390625" style="0" customWidth="1"/>
    <col min="3" max="3" width="29.00390625" style="0" customWidth="1"/>
    <col min="4" max="4" width="46.8515625" style="0" customWidth="1"/>
  </cols>
  <sheetData>
    <row r="1" spans="2:4" ht="15" customHeight="1">
      <c r="B1" s="248" t="s">
        <v>378</v>
      </c>
      <c r="C1" s="248"/>
      <c r="D1" s="163"/>
    </row>
    <row r="2" spans="1:4" ht="15">
      <c r="A2" s="83"/>
      <c r="B2" s="248"/>
      <c r="C2" s="248"/>
      <c r="D2" s="83"/>
    </row>
    <row r="3" spans="1:4" ht="15">
      <c r="A3" s="83"/>
      <c r="B3" s="248"/>
      <c r="C3" s="248"/>
      <c r="D3" s="83"/>
    </row>
    <row r="4" spans="1:4" ht="15">
      <c r="A4" s="83"/>
      <c r="B4" s="83"/>
      <c r="C4" s="83"/>
      <c r="D4" s="83"/>
    </row>
    <row r="5" spans="1:4" ht="15.75" thickBot="1">
      <c r="A5" s="83"/>
      <c r="B5" s="83"/>
      <c r="C5" s="83"/>
      <c r="D5" s="83"/>
    </row>
    <row r="6" spans="1:4" ht="15">
      <c r="A6" s="246" t="s">
        <v>359</v>
      </c>
      <c r="B6" s="246" t="s">
        <v>360</v>
      </c>
      <c r="C6" s="246" t="s">
        <v>361</v>
      </c>
      <c r="D6" s="246" t="s">
        <v>362</v>
      </c>
    </row>
    <row r="7" spans="1:4" ht="15.75" thickBot="1">
      <c r="A7" s="247"/>
      <c r="B7" s="247"/>
      <c r="C7" s="247"/>
      <c r="D7" s="247"/>
    </row>
    <row r="8" spans="1:4" ht="15.75" thickBot="1">
      <c r="A8" s="81">
        <v>0</v>
      </c>
      <c r="B8" s="82"/>
      <c r="C8" s="82"/>
      <c r="D8" s="82"/>
    </row>
    <row r="9" spans="1:4" ht="15.75" thickBot="1">
      <c r="A9" s="81"/>
      <c r="B9" s="82"/>
      <c r="C9" s="82"/>
      <c r="D9" s="82"/>
    </row>
    <row r="10" spans="1:4" ht="15.75" thickBot="1">
      <c r="A10" s="81"/>
      <c r="B10" s="82"/>
      <c r="C10" s="82"/>
      <c r="D10" s="82"/>
    </row>
    <row r="11" spans="1:4" ht="15.75" thickBot="1">
      <c r="A11" s="81"/>
      <c r="B11" s="82"/>
      <c r="C11" s="82"/>
      <c r="D11" s="82"/>
    </row>
    <row r="12" spans="1:4" ht="15.75" thickBot="1">
      <c r="A12" s="81"/>
      <c r="B12" s="82"/>
      <c r="C12" s="82"/>
      <c r="D12" s="82"/>
    </row>
    <row r="13" spans="1:4" ht="15.75" thickBot="1">
      <c r="A13" s="81"/>
      <c r="B13" s="82"/>
      <c r="C13" s="82"/>
      <c r="D13" s="82"/>
    </row>
    <row r="14" spans="1:4" ht="15.75" thickBot="1">
      <c r="A14" s="81"/>
      <c r="B14" s="82"/>
      <c r="C14" s="82"/>
      <c r="D14" s="82"/>
    </row>
    <row r="15" spans="1:4" ht="15.75" thickBot="1">
      <c r="A15" s="81"/>
      <c r="B15" s="82"/>
      <c r="C15" s="82"/>
      <c r="D15" s="82"/>
    </row>
    <row r="16" spans="1:4" ht="15.75" thickBot="1">
      <c r="A16" s="81"/>
      <c r="B16" s="82"/>
      <c r="C16" s="82"/>
      <c r="D16" s="82"/>
    </row>
    <row r="17" spans="1:4" ht="15.75" thickBot="1">
      <c r="A17" s="81"/>
      <c r="B17" s="82"/>
      <c r="C17" s="82"/>
      <c r="D17" s="82"/>
    </row>
    <row r="18" spans="1:4" ht="15.75" thickBot="1">
      <c r="A18" s="81"/>
      <c r="B18" s="82"/>
      <c r="C18" s="82"/>
      <c r="D18" s="82"/>
    </row>
    <row r="19" spans="1:4" ht="15.75" thickBot="1">
      <c r="A19" s="81"/>
      <c r="B19" s="82"/>
      <c r="C19" s="82"/>
      <c r="D19" s="82"/>
    </row>
    <row r="20" spans="1:4" ht="15.75" thickBot="1">
      <c r="A20" s="81"/>
      <c r="B20" s="82"/>
      <c r="C20" s="82"/>
      <c r="D20" s="82"/>
    </row>
  </sheetData>
  <sheetProtection/>
  <mergeCells count="5">
    <mergeCell ref="A6:A7"/>
    <mergeCell ref="B6:B7"/>
    <mergeCell ref="C6:C7"/>
    <mergeCell ref="D6:D7"/>
    <mergeCell ref="B1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ЧИППКРО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solodkova_ea</dc:creator>
  <cp:keywords/>
  <dc:description/>
  <cp:lastModifiedBy>Юдина</cp:lastModifiedBy>
  <dcterms:created xsi:type="dcterms:W3CDTF">2013-03-20T04:56:36Z</dcterms:created>
  <dcterms:modified xsi:type="dcterms:W3CDTF">2013-06-19T08:35:33Z</dcterms:modified>
  <cp:category/>
  <cp:version/>
  <cp:contentType/>
  <cp:contentStatus/>
</cp:coreProperties>
</file>